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Celkový dojem" sheetId="1" r:id="rId1"/>
    <sheet name="Služby" sheetId="2" r:id="rId2"/>
    <sheet name="Školství" sheetId="3" r:id="rId3"/>
    <sheet name="Volnočas" sheetId="4" r:id="rId4"/>
    <sheet name="Sociál.s." sheetId="6" r:id="rId5"/>
    <sheet name="ŽP" sheetId="7" r:id="rId6"/>
    <sheet name="Doprava" sheetId="8" r:id="rId7"/>
    <sheet name="Pěší a cyklo" sheetId="9" r:id="rId8"/>
    <sheet name="Bezpečnost" sheetId="10" r:id="rId9"/>
    <sheet name="Podnikání" sheetId="11" r:id="rId10"/>
    <sheet name="Odpady" sheetId="12" r:id="rId11"/>
    <sheet name="Zdroj informací " sheetId="13" r:id="rId12"/>
    <sheet name="Rozvoj. oblasti" sheetId="14" r:id="rId13"/>
    <sheet name="Respondenti" sheetId="15" r:id="rId14"/>
  </sheets>
  <externalReferences>
    <externalReference r:id="rId15"/>
  </externalReferences>
  <calcPr calcId="145621"/>
</workbook>
</file>

<file path=xl/calcChain.xml><?xml version="1.0" encoding="utf-8"?>
<calcChain xmlns="http://schemas.openxmlformats.org/spreadsheetml/2006/main">
  <c r="E52" i="15" l="1"/>
  <c r="E66" i="15"/>
  <c r="E36" i="15"/>
  <c r="G34" i="15" s="1"/>
  <c r="E25" i="15"/>
  <c r="G23" i="15" s="1"/>
  <c r="E11" i="15"/>
  <c r="G9" i="15" s="1"/>
  <c r="F28" i="14"/>
  <c r="E17" i="13"/>
  <c r="G14" i="13" s="1"/>
  <c r="G13" i="13"/>
  <c r="G11" i="13"/>
  <c r="G9" i="13"/>
  <c r="J8" i="12"/>
  <c r="E8" i="12" s="1"/>
  <c r="P8" i="12" s="1"/>
  <c r="J6" i="12"/>
  <c r="E11" i="12"/>
  <c r="P11" i="12" s="1"/>
  <c r="E10" i="12"/>
  <c r="P10" i="12" s="1"/>
  <c r="E6" i="12"/>
  <c r="P6" i="12" s="1"/>
  <c r="E7" i="11"/>
  <c r="P7" i="11" s="1"/>
  <c r="E6" i="11"/>
  <c r="P6" i="11" s="1"/>
  <c r="E8" i="10"/>
  <c r="P8" i="10" s="1"/>
  <c r="E7" i="10"/>
  <c r="P7" i="10" s="1"/>
  <c r="E9" i="9"/>
  <c r="Q9" i="9" s="1"/>
  <c r="E8" i="9"/>
  <c r="Q8" i="9" s="1"/>
  <c r="E7" i="9"/>
  <c r="Q7" i="9" s="1"/>
  <c r="E6" i="9"/>
  <c r="Q6" i="9" s="1"/>
  <c r="E9" i="8"/>
  <c r="P9" i="8" s="1"/>
  <c r="E8" i="8"/>
  <c r="P8" i="8" s="1"/>
  <c r="E7" i="8"/>
  <c r="P7" i="8" s="1"/>
  <c r="E6" i="8"/>
  <c r="P6" i="8" s="1"/>
  <c r="E11" i="7"/>
  <c r="P11" i="7" s="1"/>
  <c r="E10" i="7"/>
  <c r="P10" i="7" s="1"/>
  <c r="M8" i="7"/>
  <c r="E8" i="7"/>
  <c r="P8" i="7" s="1"/>
  <c r="E6" i="7"/>
  <c r="P6" i="7" s="1"/>
  <c r="E10" i="6"/>
  <c r="P10" i="6" s="1"/>
  <c r="E9" i="6"/>
  <c r="P9" i="6" s="1"/>
  <c r="E7" i="6"/>
  <c r="P7" i="6" s="1"/>
  <c r="E6" i="6"/>
  <c r="P6" i="6" s="1"/>
  <c r="J8" i="4"/>
  <c r="N13" i="4"/>
  <c r="E13" i="4"/>
  <c r="M13" i="4" s="1"/>
  <c r="E14" i="4"/>
  <c r="N14" i="4" s="1"/>
  <c r="E12" i="4"/>
  <c r="P12" i="4" s="1"/>
  <c r="E11" i="4"/>
  <c r="N11" i="4" s="1"/>
  <c r="E10" i="4"/>
  <c r="P10" i="4" s="1"/>
  <c r="E9" i="4"/>
  <c r="P9" i="4" s="1"/>
  <c r="E7" i="4"/>
  <c r="P7" i="4" s="1"/>
  <c r="E6" i="4"/>
  <c r="P6" i="4" s="1"/>
  <c r="J9" i="3"/>
  <c r="J7" i="3"/>
  <c r="I7" i="3"/>
  <c r="E7" i="3" s="1"/>
  <c r="E11" i="3"/>
  <c r="Q11" i="3" s="1"/>
  <c r="E10" i="3"/>
  <c r="Q10" i="3" s="1"/>
  <c r="E9" i="3"/>
  <c r="P9" i="3" s="1"/>
  <c r="E8" i="3"/>
  <c r="P8" i="3" s="1"/>
  <c r="E6" i="3"/>
  <c r="K11" i="2"/>
  <c r="J11" i="2"/>
  <c r="K8" i="2"/>
  <c r="O11" i="3"/>
  <c r="P11" i="3"/>
  <c r="Q13" i="2"/>
  <c r="E9" i="2"/>
  <c r="P9" i="2" s="1"/>
  <c r="E10" i="2"/>
  <c r="Q10" i="2" s="1"/>
  <c r="E12" i="2"/>
  <c r="Q12" i="2" s="1"/>
  <c r="E13" i="2"/>
  <c r="P13" i="2" s="1"/>
  <c r="E8" i="2"/>
  <c r="P8" i="2" s="1"/>
  <c r="E7" i="2"/>
  <c r="P7" i="2" s="1"/>
  <c r="Q8" i="1"/>
  <c r="K6" i="1"/>
  <c r="E6" i="1" s="1"/>
  <c r="O6" i="1" s="1"/>
  <c r="E7" i="1"/>
  <c r="Q7" i="1" s="1"/>
  <c r="E8" i="1"/>
  <c r="P8" i="1" s="1"/>
  <c r="M13" i="2" l="1"/>
  <c r="Q9" i="2"/>
  <c r="P7" i="1"/>
  <c r="Q8" i="7"/>
  <c r="M9" i="2"/>
  <c r="P13" i="4"/>
  <c r="M6" i="7"/>
  <c r="P7" i="3"/>
  <c r="G32" i="15"/>
  <c r="G62" i="15"/>
  <c r="G59" i="15"/>
  <c r="G64" i="15"/>
  <c r="G63" i="15"/>
  <c r="G61" i="15"/>
  <c r="G60" i="15"/>
  <c r="G50" i="15"/>
  <c r="G8" i="15"/>
  <c r="G20" i="15"/>
  <c r="G33" i="15"/>
  <c r="G45" i="15"/>
  <c r="G11" i="15"/>
  <c r="G18" i="15"/>
  <c r="G22" i="15"/>
  <c r="G19" i="15"/>
  <c r="G21" i="15"/>
  <c r="G10" i="13"/>
  <c r="G12" i="13"/>
  <c r="O6" i="12"/>
  <c r="O8" i="12"/>
  <c r="M6" i="12"/>
  <c r="Q6" i="12"/>
  <c r="M8" i="12"/>
  <c r="Q8" i="12"/>
  <c r="N6" i="12"/>
  <c r="E7" i="12"/>
  <c r="N8" i="12"/>
  <c r="E9" i="12"/>
  <c r="P9" i="12" s="1"/>
  <c r="M10" i="12"/>
  <c r="O10" i="12"/>
  <c r="Q10" i="12"/>
  <c r="M11" i="12"/>
  <c r="O11" i="12"/>
  <c r="Q11" i="12"/>
  <c r="N10" i="12"/>
  <c r="N11" i="12"/>
  <c r="O7" i="11"/>
  <c r="M6" i="11"/>
  <c r="M7" i="11"/>
  <c r="Q7" i="11"/>
  <c r="O6" i="11"/>
  <c r="Q6" i="11"/>
  <c r="N6" i="11"/>
  <c r="N7" i="11"/>
  <c r="E6" i="10"/>
  <c r="Q6" i="10" s="1"/>
  <c r="M7" i="10"/>
  <c r="O7" i="10"/>
  <c r="Q7" i="10"/>
  <c r="M8" i="10"/>
  <c r="O8" i="10"/>
  <c r="Q8" i="10"/>
  <c r="N7" i="10"/>
  <c r="N8" i="10"/>
  <c r="N6" i="9"/>
  <c r="P6" i="9"/>
  <c r="N7" i="9"/>
  <c r="P7" i="9"/>
  <c r="N8" i="9"/>
  <c r="P8" i="9"/>
  <c r="N9" i="9"/>
  <c r="P9" i="9"/>
  <c r="M6" i="9"/>
  <c r="O6" i="9"/>
  <c r="M7" i="9"/>
  <c r="O7" i="9"/>
  <c r="M8" i="9"/>
  <c r="O8" i="9"/>
  <c r="M9" i="9"/>
  <c r="O9" i="9"/>
  <c r="M6" i="8"/>
  <c r="O6" i="8"/>
  <c r="Q6" i="8"/>
  <c r="M7" i="8"/>
  <c r="O7" i="8"/>
  <c r="Q7" i="8"/>
  <c r="M8" i="8"/>
  <c r="O8" i="8"/>
  <c r="Q8" i="8"/>
  <c r="M9" i="8"/>
  <c r="O9" i="8"/>
  <c r="Q9" i="8"/>
  <c r="N6" i="8"/>
  <c r="N7" i="8"/>
  <c r="N8" i="8"/>
  <c r="N9" i="8"/>
  <c r="Q6" i="7"/>
  <c r="O6" i="7"/>
  <c r="O8" i="7"/>
  <c r="N6" i="7"/>
  <c r="E7" i="7"/>
  <c r="N8" i="7"/>
  <c r="E9" i="7"/>
  <c r="P9" i="7" s="1"/>
  <c r="M10" i="7"/>
  <c r="O10" i="7"/>
  <c r="Q10" i="7"/>
  <c r="M11" i="7"/>
  <c r="O11" i="7"/>
  <c r="Q11" i="7"/>
  <c r="N10" i="7"/>
  <c r="N11" i="7"/>
  <c r="O6" i="6"/>
  <c r="O7" i="6"/>
  <c r="M6" i="6"/>
  <c r="Q6" i="6"/>
  <c r="M7" i="6"/>
  <c r="Q7" i="6"/>
  <c r="N6" i="6"/>
  <c r="N7" i="6"/>
  <c r="E8" i="6"/>
  <c r="P8" i="6" s="1"/>
  <c r="M9" i="6"/>
  <c r="O9" i="6"/>
  <c r="Q9" i="6"/>
  <c r="M10" i="6"/>
  <c r="O10" i="6"/>
  <c r="Q10" i="6"/>
  <c r="N9" i="6"/>
  <c r="N10" i="6"/>
  <c r="O6" i="4"/>
  <c r="O7" i="4"/>
  <c r="Q11" i="4"/>
  <c r="Q14" i="4"/>
  <c r="O14" i="4"/>
  <c r="M14" i="4"/>
  <c r="M6" i="4"/>
  <c r="Q6" i="4"/>
  <c r="M7" i="4"/>
  <c r="Q7" i="4"/>
  <c r="P11" i="4"/>
  <c r="P14" i="4"/>
  <c r="Q13" i="4"/>
  <c r="O13" i="4"/>
  <c r="N6" i="4"/>
  <c r="N7" i="4"/>
  <c r="E8" i="4"/>
  <c r="Q8" i="4" s="1"/>
  <c r="M9" i="4"/>
  <c r="O9" i="4"/>
  <c r="Q9" i="4"/>
  <c r="M10" i="4"/>
  <c r="O10" i="4"/>
  <c r="Q10" i="4"/>
  <c r="M11" i="4"/>
  <c r="O11" i="4"/>
  <c r="M12" i="4"/>
  <c r="O12" i="4"/>
  <c r="Q12" i="4"/>
  <c r="N9" i="4"/>
  <c r="N10" i="4"/>
  <c r="N12" i="4"/>
  <c r="P10" i="3"/>
  <c r="O10" i="3"/>
  <c r="M10" i="3"/>
  <c r="M11" i="3"/>
  <c r="E11" i="2"/>
  <c r="Q11" i="2" s="1"/>
  <c r="O13" i="2"/>
  <c r="O9" i="2"/>
  <c r="Q6" i="1"/>
  <c r="N12" i="2"/>
  <c r="N10" i="2"/>
  <c r="P12" i="2"/>
  <c r="P10" i="2"/>
  <c r="M12" i="2"/>
  <c r="M10" i="2"/>
  <c r="N13" i="2"/>
  <c r="N9" i="2"/>
  <c r="O12" i="2"/>
  <c r="O10" i="2"/>
  <c r="M7" i="3"/>
  <c r="O7" i="3"/>
  <c r="Q7" i="3"/>
  <c r="M8" i="3"/>
  <c r="O8" i="3"/>
  <c r="Q8" i="3"/>
  <c r="M9" i="3"/>
  <c r="O9" i="3"/>
  <c r="Q9" i="3"/>
  <c r="N7" i="3"/>
  <c r="N8" i="3"/>
  <c r="N9" i="3"/>
  <c r="N10" i="3"/>
  <c r="N11" i="3"/>
  <c r="E6" i="2"/>
  <c r="Q6" i="2" s="1"/>
  <c r="M7" i="2"/>
  <c r="O7" i="2"/>
  <c r="Q7" i="2"/>
  <c r="M8" i="2"/>
  <c r="O8" i="2"/>
  <c r="Q8" i="2"/>
  <c r="N7" i="2"/>
  <c r="N8" i="2"/>
  <c r="M7" i="1"/>
  <c r="O7" i="1"/>
  <c r="M8" i="1"/>
  <c r="O8" i="1"/>
  <c r="N7" i="1"/>
  <c r="N8" i="1"/>
  <c r="N6" i="1"/>
  <c r="P6" i="1"/>
  <c r="M6" i="1"/>
  <c r="N11" i="2" l="1"/>
  <c r="G44" i="15"/>
  <c r="G46" i="15"/>
  <c r="G66" i="15"/>
  <c r="G47" i="15"/>
  <c r="G48" i="15"/>
  <c r="G49" i="15"/>
  <c r="G25" i="15"/>
  <c r="G36" i="15"/>
  <c r="H28" i="14"/>
  <c r="G17" i="13"/>
  <c r="N9" i="12"/>
  <c r="Q9" i="12"/>
  <c r="O9" i="12"/>
  <c r="M9" i="12"/>
  <c r="Q7" i="12"/>
  <c r="M7" i="12"/>
  <c r="N7" i="12"/>
  <c r="P7" i="12"/>
  <c r="O7" i="12"/>
  <c r="P6" i="10"/>
  <c r="N6" i="10"/>
  <c r="O6" i="10"/>
  <c r="M6" i="10"/>
  <c r="N9" i="7"/>
  <c r="Q9" i="7"/>
  <c r="O9" i="7"/>
  <c r="M9" i="7"/>
  <c r="Q7" i="7"/>
  <c r="M7" i="7"/>
  <c r="N7" i="7"/>
  <c r="P7" i="7"/>
  <c r="O7" i="7"/>
  <c r="N8" i="6"/>
  <c r="Q8" i="6"/>
  <c r="O8" i="6"/>
  <c r="M8" i="6"/>
  <c r="P8" i="4"/>
  <c r="N8" i="4"/>
  <c r="O8" i="4"/>
  <c r="M8" i="4"/>
  <c r="P11" i="2"/>
  <c r="M11" i="2"/>
  <c r="O11" i="2"/>
  <c r="P6" i="3"/>
  <c r="N6" i="3"/>
  <c r="O6" i="3"/>
  <c r="M6" i="3"/>
  <c r="Q6" i="3"/>
  <c r="P6" i="2"/>
  <c r="N6" i="2"/>
  <c r="O6" i="2"/>
  <c r="M6" i="2"/>
  <c r="G52" i="15" l="1"/>
</calcChain>
</file>

<file path=xl/sharedStrings.xml><?xml version="1.0" encoding="utf-8"?>
<sst xmlns="http://schemas.openxmlformats.org/spreadsheetml/2006/main" count="441" uniqueCount="156">
  <si>
    <t>Otázka</t>
  </si>
  <si>
    <r>
      <t>A)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  Celkový dojem ze života v MČ Praha 20</t>
    </r>
  </si>
  <si>
    <t>a</t>
  </si>
  <si>
    <t>b</t>
  </si>
  <si>
    <t>c</t>
  </si>
  <si>
    <t xml:space="preserve">Celkem </t>
  </si>
  <si>
    <t>odpovědí</t>
  </si>
  <si>
    <t xml:space="preserve">   Míra spokojenosti v absolutních číslech</t>
  </si>
  <si>
    <t>Ano</t>
  </si>
  <si>
    <t>Spíše ano</t>
  </si>
  <si>
    <t>Spíše ne</t>
  </si>
  <si>
    <t>Ne</t>
  </si>
  <si>
    <t xml:space="preserve">   Míra spokojenosti v %</t>
  </si>
  <si>
    <t>Neví</t>
  </si>
  <si>
    <t>spokojenost s místem bydliště</t>
  </si>
  <si>
    <t>ochota stěhovat se v rámci Prahy</t>
  </si>
  <si>
    <t>ochota stěhovat se mimo Prahu</t>
  </si>
  <si>
    <t xml:space="preserve">B)   Dostupnost služeb pro občany </t>
  </si>
  <si>
    <t>d</t>
  </si>
  <si>
    <t>f</t>
  </si>
  <si>
    <t>g</t>
  </si>
  <si>
    <t>h</t>
  </si>
  <si>
    <t>i</t>
  </si>
  <si>
    <t xml:space="preserve">zdravotní péče </t>
  </si>
  <si>
    <t xml:space="preserve">veřejné stravování </t>
  </si>
  <si>
    <t xml:space="preserve">MHD </t>
  </si>
  <si>
    <t xml:space="preserve">pošta </t>
  </si>
  <si>
    <t xml:space="preserve">služby pro občany a domácnosti </t>
  </si>
  <si>
    <t>bankovní služby</t>
  </si>
  <si>
    <t>e</t>
  </si>
  <si>
    <t xml:space="preserve">obchody se zákl. sortimentem </t>
  </si>
  <si>
    <t xml:space="preserve">obchody s ost. sortimentem </t>
  </si>
  <si>
    <t>C)   Školství</t>
  </si>
  <si>
    <t>dostupnost MŠ</t>
  </si>
  <si>
    <t>kvalita a péče o děti v MŠ</t>
  </si>
  <si>
    <t>vybavení MŠ</t>
  </si>
  <si>
    <t>dostupnost ZŠ</t>
  </si>
  <si>
    <t>kvalita a péče o děti v ZŠ</t>
  </si>
  <si>
    <t>vybavení ZŠ</t>
  </si>
  <si>
    <t>D)   Volný čas, kultura, sport a spolkový život</t>
  </si>
  <si>
    <t>sport pro členy sport. organizací</t>
  </si>
  <si>
    <t>sport pro neregistr.sportovce</t>
  </si>
  <si>
    <t>kulturní akce</t>
  </si>
  <si>
    <t>počet hřišť</t>
  </si>
  <si>
    <t>udržovanost hřišť</t>
  </si>
  <si>
    <t>dostupnost a vybavení knihovny</t>
  </si>
  <si>
    <t xml:space="preserve">další možnosti volnočas. aktivit </t>
  </si>
  <si>
    <t xml:space="preserve">množství mobiliáře </t>
  </si>
  <si>
    <t>příležitosti k neformál. sportu</t>
  </si>
  <si>
    <t>E)   Sociální služby</t>
  </si>
  <si>
    <t>F)   Životní prostředí</t>
  </si>
  <si>
    <t>kvalita ovzduší</t>
  </si>
  <si>
    <t>hladina hluku</t>
  </si>
  <si>
    <t>rozloha zelených ploch</t>
  </si>
  <si>
    <t>stav a údržba zeleně</t>
  </si>
  <si>
    <t>rozloha vodních ploch</t>
  </si>
  <si>
    <t xml:space="preserve">údržba veřej. prostranství </t>
  </si>
  <si>
    <t>G)   Silniční doprava</t>
  </si>
  <si>
    <t xml:space="preserve">průjezdnost </t>
  </si>
  <si>
    <t>množství parkovišť</t>
  </si>
  <si>
    <t xml:space="preserve">kvalita komunikací </t>
  </si>
  <si>
    <t>dopravní značení</t>
  </si>
  <si>
    <t>H)   Pěší a cyklisté</t>
  </si>
  <si>
    <t>podmínky pro chodce</t>
  </si>
  <si>
    <t>podmínky pro cyklisty</t>
  </si>
  <si>
    <t xml:space="preserve">množství cyklostezek </t>
  </si>
  <si>
    <t>I)   Bezpečnost</t>
  </si>
  <si>
    <t>bezpečnost v MČ</t>
  </si>
  <si>
    <t xml:space="preserve">bezpečnost ve vztahu k dětem </t>
  </si>
  <si>
    <t>činnost městské policie</t>
  </si>
  <si>
    <t>J)   Podnikání</t>
  </si>
  <si>
    <t>podmínky pro podnikání</t>
  </si>
  <si>
    <t>nabídka prostor pro podnikání</t>
  </si>
  <si>
    <t xml:space="preserve">K)   Úklid, odpady </t>
  </si>
  <si>
    <t>třídíte všechny druhy odpadů</t>
  </si>
  <si>
    <t>četnost vyvážení směs. kontej.</t>
  </si>
  <si>
    <t xml:space="preserve"> </t>
  </si>
  <si>
    <t>četnost vyvážení tříděn. kontej.</t>
  </si>
  <si>
    <t>zájem o třídění bioodpadu</t>
  </si>
  <si>
    <t xml:space="preserve">zájem odevzdat obnoš. šatstvo </t>
  </si>
  <si>
    <t>množství a rozmístění kontej.</t>
  </si>
  <si>
    <t>Volba</t>
  </si>
  <si>
    <t>Počet</t>
  </si>
  <si>
    <t>v %</t>
  </si>
  <si>
    <t>bydlení</t>
  </si>
  <si>
    <t>doprava</t>
  </si>
  <si>
    <t>školství</t>
  </si>
  <si>
    <t>Odpovědí celkem</t>
  </si>
  <si>
    <t>L)   Jaké zdroje pro získání informací o dění v MČ Praha 20 preferujete?</t>
  </si>
  <si>
    <t>j</t>
  </si>
  <si>
    <t>k</t>
  </si>
  <si>
    <t>l</t>
  </si>
  <si>
    <t>webové stránky MČ</t>
  </si>
  <si>
    <t>zpravodaj MČ</t>
  </si>
  <si>
    <t>informace e-mailem</t>
  </si>
  <si>
    <t>úřední deska</t>
  </si>
  <si>
    <t xml:space="preserve">městské vývěsky </t>
  </si>
  <si>
    <t xml:space="preserve">veřejná projednávání </t>
  </si>
  <si>
    <t>M)  Kterým oblastem by se měla v MČ Praha 20 věnovat přednostně pozornost?</t>
  </si>
  <si>
    <t>sociální služby</t>
  </si>
  <si>
    <t>zdravotní služby</t>
  </si>
  <si>
    <t>veřejné parky, zeleň obecně, údržba zeleně</t>
  </si>
  <si>
    <t>společenský a spolkový život</t>
  </si>
  <si>
    <t>sportovní vyžití</t>
  </si>
  <si>
    <t>kulturní vyžití</t>
  </si>
  <si>
    <t>bezpečnost, snižování kriminality</t>
  </si>
  <si>
    <t>parkování</t>
  </si>
  <si>
    <t>podmínky pro pěší</t>
  </si>
  <si>
    <t>stav ovzduší</t>
  </si>
  <si>
    <t>hlučnost v okolí bydliště</t>
  </si>
  <si>
    <t>úklid veřejných prostranství</t>
  </si>
  <si>
    <t>odpady</t>
  </si>
  <si>
    <t>péče o historické dědictví</t>
  </si>
  <si>
    <t>cestovního ruch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</si>
  <si>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</si>
  <si>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</si>
  <si>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</si>
  <si>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</si>
  <si>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</si>
  <si>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</si>
  <si>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</si>
  <si>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</si>
  <si>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</si>
  <si>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</si>
  <si>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Počet odpovědí</t>
  </si>
  <si>
    <t>Počet v %</t>
  </si>
  <si>
    <t>Údaje o respondentech</t>
  </si>
  <si>
    <t xml:space="preserve">Pohlaví </t>
  </si>
  <si>
    <t>muž</t>
  </si>
  <si>
    <t>žena</t>
  </si>
  <si>
    <t>Sociální postavení</t>
  </si>
  <si>
    <t xml:space="preserve">student </t>
  </si>
  <si>
    <t xml:space="preserve">zaměstnanec </t>
  </si>
  <si>
    <t xml:space="preserve">podnikatel </t>
  </si>
  <si>
    <t xml:space="preserve">nezaměstnaný </t>
  </si>
  <si>
    <t>v důchodu</t>
  </si>
  <si>
    <t xml:space="preserve">základní </t>
  </si>
  <si>
    <t xml:space="preserve">středoškolské </t>
  </si>
  <si>
    <t>vysokoškolské</t>
  </si>
  <si>
    <t xml:space="preserve">15-20 </t>
  </si>
  <si>
    <t xml:space="preserve">21-30 </t>
  </si>
  <si>
    <t xml:space="preserve">31-40 </t>
  </si>
  <si>
    <t>41-50</t>
  </si>
  <si>
    <t xml:space="preserve">51-60 </t>
  </si>
  <si>
    <t xml:space="preserve">61-70 </t>
  </si>
  <si>
    <t>71 a více</t>
  </si>
  <si>
    <t>Lokalita MČ</t>
  </si>
  <si>
    <t xml:space="preserve">Chvaly </t>
  </si>
  <si>
    <t xml:space="preserve">Svépravice </t>
  </si>
  <si>
    <t xml:space="preserve">Čertousy </t>
  </si>
  <si>
    <t xml:space="preserve">Horní Počernice </t>
  </si>
  <si>
    <t>Vzdělání</t>
  </si>
  <si>
    <t>Věk</t>
  </si>
  <si>
    <t>MD</t>
  </si>
  <si>
    <t>Počer. východ</t>
  </si>
  <si>
    <t>Počer. sever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</si>
</sst>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 indent="2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1" xfId="0" applyBorder="1" applyAlignment="1">
      <alignment horizontal="center"/>
    </xf>
    <xf numFmtId="9" fontId="0" fillId="0" borderId="7" xfId="1" applyFont="1" applyBorder="1"/>
    <xf numFmtId="0" fontId="0" fillId="0" borderId="11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9" fontId="0" fillId="0" borderId="5" xfId="1" applyFont="1" applyBorder="1"/>
    <xf numFmtId="9" fontId="0" fillId="0" borderId="5" xfId="0" applyNumberFormat="1" applyBorder="1"/>
    <xf numFmtId="9" fontId="0" fillId="0" borderId="7" xfId="0" applyNumberFormat="1" applyBorder="1"/>
    <xf numFmtId="9" fontId="0" fillId="0" borderId="6" xfId="1" applyFont="1" applyBorder="1"/>
    <xf numFmtId="9" fontId="0" fillId="0" borderId="6" xfId="0" applyNumberForma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9" fontId="0" fillId="0" borderId="13" xfId="1" applyFont="1" applyBorder="1"/>
    <xf numFmtId="9" fontId="0" fillId="0" borderId="0" xfId="0" applyNumberFormat="1" applyFill="1" applyBorder="1"/>
    <xf numFmtId="0" fontId="0" fillId="0" borderId="8" xfId="0" applyBorder="1"/>
    <xf numFmtId="0" fontId="0" fillId="0" borderId="10" xfId="0" applyFill="1" applyBorder="1"/>
    <xf numFmtId="0" fontId="0" fillId="0" borderId="11" xfId="0" applyBorder="1"/>
    <xf numFmtId="9" fontId="0" fillId="0" borderId="11" xfId="0" applyNumberFormat="1" applyBorder="1"/>
    <xf numFmtId="0" fontId="4" fillId="0" borderId="0" xfId="0" applyFont="1"/>
    <xf numFmtId="0" fontId="6" fillId="0" borderId="0" xfId="0" applyFont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9" fontId="0" fillId="0" borderId="5" xfId="1" applyFont="1" applyBorder="1" applyAlignment="1">
      <alignment horizontal="right" indent="2"/>
    </xf>
    <xf numFmtId="9" fontId="0" fillId="0" borderId="7" xfId="1" applyFont="1" applyBorder="1" applyAlignment="1">
      <alignment horizontal="right" indent="2"/>
    </xf>
    <xf numFmtId="0" fontId="6" fillId="0" borderId="6" xfId="0" applyFont="1" applyBorder="1" applyAlignment="1">
      <alignment horizontal="left" indent="2"/>
    </xf>
    <xf numFmtId="9" fontId="0" fillId="0" borderId="6" xfId="1" applyFont="1" applyBorder="1" applyAlignment="1">
      <alignment horizontal="right" indent="2"/>
    </xf>
    <xf numFmtId="9" fontId="0" fillId="0" borderId="0" xfId="0" applyNumberFormat="1" applyBorder="1"/>
    <xf numFmtId="9" fontId="0" fillId="0" borderId="11" xfId="0" applyNumberFormat="1" applyBorder="1" applyAlignment="1">
      <alignment horizontal="right" indent="2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0" fillId="0" borderId="5" xfId="0" applyFont="1" applyBorder="1"/>
    <xf numFmtId="0" fontId="9" fillId="0" borderId="6" xfId="0" applyFont="1" applyBorder="1"/>
    <xf numFmtId="0" fontId="0" fillId="0" borderId="0" xfId="0" applyFont="1" applyBorder="1"/>
    <xf numFmtId="0" fontId="0" fillId="0" borderId="10" xfId="0" applyFont="1" applyFill="1" applyBorder="1"/>
    <xf numFmtId="0" fontId="0" fillId="0" borderId="0" xfId="0" applyFont="1" applyFill="1" applyBorder="1"/>
    <xf numFmtId="0" fontId="9" fillId="0" borderId="0" xfId="0" applyFont="1"/>
    <xf numFmtId="0" fontId="0" fillId="0" borderId="13" xfId="0" applyFont="1" applyBorder="1"/>
    <xf numFmtId="0" fontId="0" fillId="0" borderId="11" xfId="0" applyBorder="1" applyAlignment="1">
      <alignment horizontal="right" indent="2"/>
    </xf>
    <xf numFmtId="0" fontId="9" fillId="0" borderId="5" xfId="0" applyFont="1" applyBorder="1"/>
    <xf numFmtId="0" fontId="9" fillId="0" borderId="7" xfId="0" applyFont="1" applyBorder="1"/>
    <xf numFmtId="1" fontId="0" fillId="0" borderId="11" xfId="0" applyNumberFormat="1" applyBorder="1" applyAlignment="1">
      <alignment horizontal="right" indent="2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0" fontId="0" fillId="0" borderId="0" xfId="0" applyBorder="1" applyAlignment="1">
      <alignment horizontal="right" indent="2"/>
    </xf>
    <xf numFmtId="9" fontId="0" fillId="0" borderId="0" xfId="0" applyNumberFormat="1" applyBorder="1" applyAlignment="1">
      <alignment horizontal="right" indent="2"/>
    </xf>
    <xf numFmtId="0" fontId="9" fillId="0" borderId="4" xfId="0" applyFont="1" applyBorder="1"/>
    <xf numFmtId="1" fontId="0" fillId="0" borderId="0" xfId="0" applyNumberFormat="1" applyBorder="1" applyAlignment="1">
      <alignment horizontal="right" indent="2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5050"/>
      <color rgb="FF669900"/>
      <color rgb="FF99FF66"/>
      <color rgb="FF99CC00"/>
      <color rgb="FFFF3300"/>
      <color rgb="FFFFCC66"/>
      <color rgb="FF3399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'Celkový dojem'!$M$5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'Celkový dojem'!$C$6:$C$8</c:f>
              <c:strCache>
                <c:ptCount val="3"/>
                <c:pt idx="0">
                  <c:v>spokojenost s místem bydliště</c:v>
                </c:pt>
                <c:pt idx="1">
                  <c:v>ochota stěhovat se v rámci Prahy</c:v>
                </c:pt>
                <c:pt idx="2">
                  <c:v>ochota stěhovat se mimo Prahu</c:v>
                </c:pt>
              </c:strCache>
            </c:strRef>
          </c:cat>
          <c:val>
            <c:numRef>
              <c:f>'Celkový dojem'!$M$6:$M$8</c:f>
              <c:numCache>
                <c:formatCode>0%</c:formatCode>
                <c:ptCount val="3"/>
                <c:pt idx="0">
                  <c:v>0</c:v>
                </c:pt>
                <c:pt idx="1">
                  <c:v>7.8431372549019607E-2</c:v>
                </c:pt>
                <c:pt idx="2">
                  <c:v>6.1643835616438353E-2</c:v>
                </c:pt>
              </c:numCache>
            </c:numRef>
          </c:val>
        </c:ser>
        <c:ser>
          <c:idx val="1"/>
          <c:order val="1"/>
          <c:tx>
            <c:strRef>
              <c:f>'Celkový dojem'!$N$5</c:f>
              <c:strCache>
                <c:ptCount val="1"/>
                <c:pt idx="0">
                  <c:v>Spíše ano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'Celkový dojem'!$C$6:$C$8</c:f>
              <c:strCache>
                <c:ptCount val="3"/>
                <c:pt idx="0">
                  <c:v>spokojenost s místem bydliště</c:v>
                </c:pt>
                <c:pt idx="1">
                  <c:v>ochota stěhovat se v rámci Prahy</c:v>
                </c:pt>
                <c:pt idx="2">
                  <c:v>ochota stěhovat se mimo Prahu</c:v>
                </c:pt>
              </c:strCache>
            </c:strRef>
          </c:cat>
          <c:val>
            <c:numRef>
              <c:f>'Celkový dojem'!$N$6:$N$8</c:f>
              <c:numCache>
                <c:formatCode>0%</c:formatCode>
                <c:ptCount val="3"/>
                <c:pt idx="0">
                  <c:v>0</c:v>
                </c:pt>
                <c:pt idx="1">
                  <c:v>0.13725490196078433</c:v>
                </c:pt>
                <c:pt idx="2">
                  <c:v>0.11643835616438356</c:v>
                </c:pt>
              </c:numCache>
            </c:numRef>
          </c:val>
        </c:ser>
        <c:ser>
          <c:idx val="2"/>
          <c:order val="2"/>
          <c:tx>
            <c:strRef>
              <c:f>'Celkový dojem'!$O$5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'Celkový dojem'!$C$6:$C$8</c:f>
              <c:strCache>
                <c:ptCount val="3"/>
                <c:pt idx="0">
                  <c:v>spokojenost s místem bydliště</c:v>
                </c:pt>
                <c:pt idx="1">
                  <c:v>ochota stěhovat se v rámci Prahy</c:v>
                </c:pt>
                <c:pt idx="2">
                  <c:v>ochota stěhovat se mimo Prahu</c:v>
                </c:pt>
              </c:strCache>
            </c:strRef>
          </c:cat>
          <c:val>
            <c:numRef>
              <c:f>'Celkový dojem'!$O$6:$O$8</c:f>
              <c:numCache>
                <c:formatCode>0%</c:formatCode>
                <c:ptCount val="3"/>
                <c:pt idx="0">
                  <c:v>0</c:v>
                </c:pt>
                <c:pt idx="1">
                  <c:v>0.30065359477124182</c:v>
                </c:pt>
                <c:pt idx="2">
                  <c:v>0.16438356164383561</c:v>
                </c:pt>
              </c:numCache>
            </c:numRef>
          </c:val>
        </c:ser>
        <c:ser>
          <c:idx val="3"/>
          <c:order val="3"/>
          <c:tx>
            <c:strRef>
              <c:f>'Celkový dojem'!$P$5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'Celkový dojem'!$C$6:$C$8</c:f>
              <c:strCache>
                <c:ptCount val="3"/>
                <c:pt idx="0">
                  <c:v>spokojenost s místem bydliště</c:v>
                </c:pt>
                <c:pt idx="1">
                  <c:v>ochota stěhovat se v rámci Prahy</c:v>
                </c:pt>
                <c:pt idx="2">
                  <c:v>ochota stěhovat se mimo Prahu</c:v>
                </c:pt>
              </c:strCache>
            </c:strRef>
          </c:cat>
          <c:val>
            <c:numRef>
              <c:f>'Celkový dojem'!$P$6:$P$8</c:f>
              <c:numCache>
                <c:formatCode>0%</c:formatCode>
                <c:ptCount val="3"/>
                <c:pt idx="0">
                  <c:v>0</c:v>
                </c:pt>
                <c:pt idx="1">
                  <c:v>0.37908496732026142</c:v>
                </c:pt>
                <c:pt idx="2">
                  <c:v>0.5547945205479452</c:v>
                </c:pt>
              </c:numCache>
            </c:numRef>
          </c:val>
        </c:ser>
        <c:ser>
          <c:idx val="4"/>
          <c:order val="4"/>
          <c:tx>
            <c:strRef>
              <c:f>'Celkový dojem'!$Q$5</c:f>
              <c:strCache>
                <c:ptCount val="1"/>
                <c:pt idx="0">
                  <c:v>Neví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cat>
            <c:strRef>
              <c:f>'Celkový dojem'!$C$6:$C$8</c:f>
              <c:strCache>
                <c:ptCount val="3"/>
                <c:pt idx="0">
                  <c:v>spokojenost s místem bydliště</c:v>
                </c:pt>
                <c:pt idx="1">
                  <c:v>ochota stěhovat se v rámci Prahy</c:v>
                </c:pt>
                <c:pt idx="2">
                  <c:v>ochota stěhovat se mimo Prahu</c:v>
                </c:pt>
              </c:strCache>
            </c:strRef>
          </c:cat>
          <c:val>
            <c:numRef>
              <c:f>'Celkový dojem'!$Q$6:$Q$8</c:f>
              <c:numCache>
                <c:formatCode>0%</c:formatCode>
                <c:ptCount val="3"/>
                <c:pt idx="0">
                  <c:v>0</c:v>
                </c:pt>
                <c:pt idx="1">
                  <c:v>0.10457516339869281</c:v>
                </c:pt>
                <c:pt idx="2">
                  <c:v>0.10273972602739725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76512"/>
        <c:axId val="108178048"/>
      </c:barChart>
      <c:catAx>
        <c:axId val="108176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178048"/>
        <c:crosses val="autoZero"/>
        <c:auto val="1"/>
        <c:lblAlgn val="ctr"/>
        <c:lblOffset val="100"/>
        <c:noMultiLvlLbl val="0"/>
      </c:catAx>
      <c:valAx>
        <c:axId val="108178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176512"/>
        <c:crosses val="autoZero"/>
        <c:crossBetween val="between"/>
      </c:valAx>
      <c:spPr>
        <a:ln w="6350" cmpd="sng"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07" r="0.70000000000000007" t="0.78740157499999996" header="0.30000000000000004" footer="0.30000000000000004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Podnikání!$M$5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Podnikání!$C$6:$C$7</c:f>
              <c:strCache>
                <c:ptCount val="2"/>
                <c:pt idx="0">
                  <c:v>podmínky pro podnikání</c:v>
                </c:pt>
                <c:pt idx="1">
                  <c:v>nabídka prostor pro podnikání</c:v>
                </c:pt>
              </c:strCache>
            </c:strRef>
          </c:cat>
          <c:val>
            <c:numRef>
              <c:f>Podnikání!$M$6:$M$7</c:f>
              <c:numCache>
                <c:formatCode>0%</c:formatCode>
                <c:ptCount val="2"/>
                <c:pt idx="0">
                  <c:v>6.3953488372093026E-2</c:v>
                </c:pt>
                <c:pt idx="1">
                  <c:v>4.49438202247191E-2</c:v>
                </c:pt>
              </c:numCache>
            </c:numRef>
          </c:val>
        </c:ser>
        <c:ser>
          <c:idx val="1"/>
          <c:order val="1"/>
          <c:tx>
            <c:strRef>
              <c:f>Podnikání!$N$5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Podnikání!$C$6:$C$7</c:f>
              <c:strCache>
                <c:ptCount val="2"/>
                <c:pt idx="0">
                  <c:v>podmínky pro podnikání</c:v>
                </c:pt>
                <c:pt idx="1">
                  <c:v>nabídka prostor pro podnikání</c:v>
                </c:pt>
              </c:strCache>
            </c:strRef>
          </c:cat>
          <c:val>
            <c:numRef>
              <c:f>Podnikání!$N$6:$N$7</c:f>
              <c:numCache>
                <c:formatCode>0%</c:formatCode>
                <c:ptCount val="2"/>
                <c:pt idx="0">
                  <c:v>0.18023255813953487</c:v>
                </c:pt>
                <c:pt idx="1">
                  <c:v>0.15730337078651685</c:v>
                </c:pt>
              </c:numCache>
            </c:numRef>
          </c:val>
        </c:ser>
        <c:ser>
          <c:idx val="2"/>
          <c:order val="2"/>
          <c:tx>
            <c:strRef>
              <c:f>Podnikání!$O$5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Podnikání!$C$6:$C$7</c:f>
              <c:strCache>
                <c:ptCount val="2"/>
                <c:pt idx="0">
                  <c:v>podmínky pro podnikání</c:v>
                </c:pt>
                <c:pt idx="1">
                  <c:v>nabídka prostor pro podnikání</c:v>
                </c:pt>
              </c:strCache>
            </c:strRef>
          </c:cat>
          <c:val>
            <c:numRef>
              <c:f>Podnikání!$O$6:$O$7</c:f>
              <c:numCache>
                <c:formatCode>0%</c:formatCode>
                <c:ptCount val="2"/>
                <c:pt idx="0">
                  <c:v>8.1395348837209308E-2</c:v>
                </c:pt>
                <c:pt idx="1">
                  <c:v>0.10674157303370786</c:v>
                </c:pt>
              </c:numCache>
            </c:numRef>
          </c:val>
        </c:ser>
        <c:ser>
          <c:idx val="3"/>
          <c:order val="3"/>
          <c:tx>
            <c:strRef>
              <c:f>Podnikání!$P$5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Podnikání!$C$6:$C$7</c:f>
              <c:strCache>
                <c:ptCount val="2"/>
                <c:pt idx="0">
                  <c:v>podmínky pro podnikání</c:v>
                </c:pt>
                <c:pt idx="1">
                  <c:v>nabídka prostor pro podnikání</c:v>
                </c:pt>
              </c:strCache>
            </c:strRef>
          </c:cat>
          <c:val>
            <c:numRef>
              <c:f>Podnikání!$P$6:$P$7</c:f>
              <c:numCache>
                <c:formatCode>0%</c:formatCode>
                <c:ptCount val="2"/>
                <c:pt idx="0">
                  <c:v>2.9069767441860465E-2</c:v>
                </c:pt>
                <c:pt idx="1">
                  <c:v>3.9325842696629212E-2</c:v>
                </c:pt>
              </c:numCache>
            </c:numRef>
          </c:val>
        </c:ser>
        <c:ser>
          <c:idx val="4"/>
          <c:order val="4"/>
          <c:tx>
            <c:strRef>
              <c:f>Podnikání!$Q$5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Podnikání!$C$6:$C$7</c:f>
              <c:strCache>
                <c:ptCount val="2"/>
                <c:pt idx="0">
                  <c:v>podmínky pro podnikání</c:v>
                </c:pt>
                <c:pt idx="1">
                  <c:v>nabídka prostor pro podnikání</c:v>
                </c:pt>
              </c:strCache>
            </c:strRef>
          </c:cat>
          <c:val>
            <c:numRef>
              <c:f>Podnikání!$Q$6:$Q$7</c:f>
              <c:numCache>
                <c:formatCode>0%</c:formatCode>
                <c:ptCount val="2"/>
                <c:pt idx="0">
                  <c:v>0.64534883720930236</c:v>
                </c:pt>
                <c:pt idx="1">
                  <c:v>0.651685393258427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89760"/>
        <c:axId val="108791296"/>
      </c:barChart>
      <c:catAx>
        <c:axId val="10878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791296"/>
        <c:crosses val="autoZero"/>
        <c:auto val="1"/>
        <c:lblAlgn val="ctr"/>
        <c:lblOffset val="100"/>
        <c:noMultiLvlLbl val="0"/>
      </c:catAx>
      <c:valAx>
        <c:axId val="1087912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78976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Odpady!$M$5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Odpady!$C$6:$C$11</c:f>
              <c:strCache>
                <c:ptCount val="6"/>
                <c:pt idx="0">
                  <c:v>třídíte všechny druhy odpadů</c:v>
                </c:pt>
                <c:pt idx="1">
                  <c:v>množství a rozmístění kontej.</c:v>
                </c:pt>
                <c:pt idx="2">
                  <c:v>četnost vyvážení směs. kontej.</c:v>
                </c:pt>
                <c:pt idx="3">
                  <c:v>četnost vyvážení tříděn. kontej.</c:v>
                </c:pt>
                <c:pt idx="4">
                  <c:v>zájem odevzdat obnoš. šatstvo </c:v>
                </c:pt>
                <c:pt idx="5">
                  <c:v>zájem o třídění bioodpadu</c:v>
                </c:pt>
              </c:strCache>
            </c:strRef>
          </c:cat>
          <c:val>
            <c:numRef>
              <c:f>Odpady!$M$6:$M$11</c:f>
              <c:numCache>
                <c:formatCode>0%</c:formatCode>
                <c:ptCount val="6"/>
                <c:pt idx="0">
                  <c:v>0</c:v>
                </c:pt>
                <c:pt idx="1">
                  <c:v>0.51461988304093564</c:v>
                </c:pt>
                <c:pt idx="2">
                  <c:v>0</c:v>
                </c:pt>
                <c:pt idx="3">
                  <c:v>0.32369942196531792</c:v>
                </c:pt>
                <c:pt idx="4">
                  <c:v>0.52662721893491127</c:v>
                </c:pt>
                <c:pt idx="5">
                  <c:v>0.38554216867469882</c:v>
                </c:pt>
              </c:numCache>
            </c:numRef>
          </c:val>
        </c:ser>
        <c:ser>
          <c:idx val="1"/>
          <c:order val="1"/>
          <c:tx>
            <c:strRef>
              <c:f>Odpady!$N$5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Odpady!$C$6:$C$11</c:f>
              <c:strCache>
                <c:ptCount val="6"/>
                <c:pt idx="0">
                  <c:v>třídíte všechny druhy odpadů</c:v>
                </c:pt>
                <c:pt idx="1">
                  <c:v>množství a rozmístění kontej.</c:v>
                </c:pt>
                <c:pt idx="2">
                  <c:v>četnost vyvážení směs. kontej.</c:v>
                </c:pt>
                <c:pt idx="3">
                  <c:v>četnost vyvážení tříděn. kontej.</c:v>
                </c:pt>
                <c:pt idx="4">
                  <c:v>zájem odevzdat obnoš. šatstvo </c:v>
                </c:pt>
                <c:pt idx="5">
                  <c:v>zájem o třídění bioodpadu</c:v>
                </c:pt>
              </c:strCache>
            </c:strRef>
          </c:cat>
          <c:val>
            <c:numRef>
              <c:f>Odpady!$N$6:$N$11</c:f>
              <c:numCache>
                <c:formatCode>0%</c:formatCode>
                <c:ptCount val="6"/>
                <c:pt idx="0">
                  <c:v>0</c:v>
                </c:pt>
                <c:pt idx="1">
                  <c:v>0.36257309941520466</c:v>
                </c:pt>
                <c:pt idx="2">
                  <c:v>0</c:v>
                </c:pt>
                <c:pt idx="3">
                  <c:v>0.44508670520231214</c:v>
                </c:pt>
                <c:pt idx="4">
                  <c:v>0.27810650887573962</c:v>
                </c:pt>
                <c:pt idx="5">
                  <c:v>0.21686746987951808</c:v>
                </c:pt>
              </c:numCache>
            </c:numRef>
          </c:val>
        </c:ser>
        <c:ser>
          <c:idx val="2"/>
          <c:order val="2"/>
          <c:tx>
            <c:strRef>
              <c:f>Odpady!$O$5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Odpady!$C$6:$C$11</c:f>
              <c:strCache>
                <c:ptCount val="6"/>
                <c:pt idx="0">
                  <c:v>třídíte všechny druhy odpadů</c:v>
                </c:pt>
                <c:pt idx="1">
                  <c:v>množství a rozmístění kontej.</c:v>
                </c:pt>
                <c:pt idx="2">
                  <c:v>četnost vyvážení směs. kontej.</c:v>
                </c:pt>
                <c:pt idx="3">
                  <c:v>četnost vyvážení tříděn. kontej.</c:v>
                </c:pt>
                <c:pt idx="4">
                  <c:v>zájem odevzdat obnoš. šatstvo </c:v>
                </c:pt>
                <c:pt idx="5">
                  <c:v>zájem o třídění bioodpadu</c:v>
                </c:pt>
              </c:strCache>
            </c:strRef>
          </c:cat>
          <c:val>
            <c:numRef>
              <c:f>Odpady!$O$6:$O$11</c:f>
              <c:numCache>
                <c:formatCode>0%</c:formatCode>
                <c:ptCount val="6"/>
                <c:pt idx="0">
                  <c:v>0</c:v>
                </c:pt>
                <c:pt idx="1">
                  <c:v>8.771929824561403E-2</c:v>
                </c:pt>
                <c:pt idx="2">
                  <c:v>0</c:v>
                </c:pt>
                <c:pt idx="3">
                  <c:v>0.16763005780346821</c:v>
                </c:pt>
                <c:pt idx="4">
                  <c:v>8.8757396449704137E-2</c:v>
                </c:pt>
                <c:pt idx="5">
                  <c:v>7.8313253012048195E-2</c:v>
                </c:pt>
              </c:numCache>
            </c:numRef>
          </c:val>
        </c:ser>
        <c:ser>
          <c:idx val="3"/>
          <c:order val="3"/>
          <c:tx>
            <c:strRef>
              <c:f>Odpady!$P$5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Odpady!$C$6:$C$11</c:f>
              <c:strCache>
                <c:ptCount val="6"/>
                <c:pt idx="0">
                  <c:v>třídíte všechny druhy odpadů</c:v>
                </c:pt>
                <c:pt idx="1">
                  <c:v>množství a rozmístění kontej.</c:v>
                </c:pt>
                <c:pt idx="2">
                  <c:v>četnost vyvážení směs. kontej.</c:v>
                </c:pt>
                <c:pt idx="3">
                  <c:v>četnost vyvážení tříděn. kontej.</c:v>
                </c:pt>
                <c:pt idx="4">
                  <c:v>zájem odevzdat obnoš. šatstvo </c:v>
                </c:pt>
                <c:pt idx="5">
                  <c:v>zájem o třídění bioodpadu</c:v>
                </c:pt>
              </c:strCache>
            </c:strRef>
          </c:cat>
          <c:val>
            <c:numRef>
              <c:f>Odpady!$P$6:$P$11</c:f>
              <c:numCache>
                <c:formatCode>0%</c:formatCode>
                <c:ptCount val="6"/>
                <c:pt idx="0">
                  <c:v>0</c:v>
                </c:pt>
                <c:pt idx="1">
                  <c:v>2.9239766081871343E-2</c:v>
                </c:pt>
                <c:pt idx="2">
                  <c:v>0</c:v>
                </c:pt>
                <c:pt idx="3">
                  <c:v>4.6242774566473986E-2</c:v>
                </c:pt>
                <c:pt idx="4">
                  <c:v>3.5502958579881658E-2</c:v>
                </c:pt>
                <c:pt idx="5">
                  <c:v>0.15060240963855423</c:v>
                </c:pt>
              </c:numCache>
            </c:numRef>
          </c:val>
        </c:ser>
        <c:ser>
          <c:idx val="4"/>
          <c:order val="4"/>
          <c:tx>
            <c:strRef>
              <c:f>Odpady!$Q$5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Odpady!$C$6:$C$11</c:f>
              <c:strCache>
                <c:ptCount val="6"/>
                <c:pt idx="0">
                  <c:v>třídíte všechny druhy odpadů</c:v>
                </c:pt>
                <c:pt idx="1">
                  <c:v>množství a rozmístění kontej.</c:v>
                </c:pt>
                <c:pt idx="2">
                  <c:v>četnost vyvážení směs. kontej.</c:v>
                </c:pt>
                <c:pt idx="3">
                  <c:v>četnost vyvážení tříděn. kontej.</c:v>
                </c:pt>
                <c:pt idx="4">
                  <c:v>zájem odevzdat obnoš. šatstvo </c:v>
                </c:pt>
                <c:pt idx="5">
                  <c:v>zájem o třídění bioodpadu</c:v>
                </c:pt>
              </c:strCache>
            </c:strRef>
          </c:cat>
          <c:val>
            <c:numRef>
              <c:f>Odpady!$Q$6:$Q$11</c:f>
              <c:numCache>
                <c:formatCode>0%</c:formatCode>
                <c:ptCount val="6"/>
                <c:pt idx="0">
                  <c:v>0</c:v>
                </c:pt>
                <c:pt idx="1">
                  <c:v>5.8479532163742687E-3</c:v>
                </c:pt>
                <c:pt idx="2">
                  <c:v>0</c:v>
                </c:pt>
                <c:pt idx="3">
                  <c:v>1.7341040462427744E-2</c:v>
                </c:pt>
                <c:pt idx="4">
                  <c:v>7.1005917159763315E-2</c:v>
                </c:pt>
                <c:pt idx="5">
                  <c:v>0.16867469879518071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80352"/>
        <c:axId val="109381888"/>
      </c:barChart>
      <c:catAx>
        <c:axId val="10938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381888"/>
        <c:crosses val="autoZero"/>
        <c:auto val="1"/>
        <c:lblAlgn val="ctr"/>
        <c:lblOffset val="100"/>
        <c:noMultiLvlLbl val="0"/>
      </c:catAx>
      <c:valAx>
        <c:axId val="109381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38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'Zdroj informací '!$G$7:$G$8</c:f>
              <c:strCache>
                <c:ptCount val="1"/>
                <c:pt idx="0">
                  <c:v>Počet v %</c:v>
                </c:pt>
              </c:strCache>
            </c:strRef>
          </c:tx>
          <c:spPr>
            <a:solidFill>
              <a:srgbClr val="669900"/>
            </a:solidFill>
          </c:spPr>
          <c:invertIfNegative val="0"/>
          <c:cat>
            <c:strRef>
              <c:f>'Zdroj informací '!$C$9:$C$14</c:f>
              <c:strCache>
                <c:ptCount val="6"/>
                <c:pt idx="0">
                  <c:v>webové stránky MČ</c:v>
                </c:pt>
                <c:pt idx="1">
                  <c:v>zpravodaj MČ</c:v>
                </c:pt>
                <c:pt idx="2">
                  <c:v>informace e-mailem</c:v>
                </c:pt>
                <c:pt idx="3">
                  <c:v>úřední deska</c:v>
                </c:pt>
                <c:pt idx="4">
                  <c:v>městské vývěsky </c:v>
                </c:pt>
                <c:pt idx="5">
                  <c:v>veřejná projednávání </c:v>
                </c:pt>
              </c:strCache>
            </c:strRef>
          </c:cat>
          <c:val>
            <c:numRef>
              <c:f>'Zdroj informací '!$G$9:$G$14</c:f>
              <c:numCache>
                <c:formatCode>0%</c:formatCode>
                <c:ptCount val="6"/>
                <c:pt idx="0">
                  <c:v>0.30901287553648071</c:v>
                </c:pt>
                <c:pt idx="1">
                  <c:v>0.36051502145922748</c:v>
                </c:pt>
                <c:pt idx="2">
                  <c:v>0.1072961373390558</c:v>
                </c:pt>
                <c:pt idx="3">
                  <c:v>7.2961373390557943E-2</c:v>
                </c:pt>
                <c:pt idx="4">
                  <c:v>6.8669527896995708E-2</c:v>
                </c:pt>
                <c:pt idx="5">
                  <c:v>8.15450643776824E-2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81600"/>
        <c:axId val="109903872"/>
      </c:barChart>
      <c:catAx>
        <c:axId val="10988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03872"/>
        <c:crosses val="autoZero"/>
        <c:auto val="1"/>
        <c:lblAlgn val="ctr"/>
        <c:lblOffset val="100"/>
        <c:noMultiLvlLbl val="0"/>
      </c:catAx>
      <c:valAx>
        <c:axId val="109903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88160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900"/>
            </a:solidFill>
          </c:spPr>
          <c:invertIfNegative val="0"/>
          <c:cat>
            <c:strRef>
              <c:f>'Rozvoj. oblasti'!$D$5:$D$26</c:f>
              <c:strCache>
                <c:ptCount val="22"/>
                <c:pt idx="0">
                  <c:v>veřejné parky, zeleň obecně, údržba zeleně</c:v>
                </c:pt>
                <c:pt idx="1">
                  <c:v>bezpečnost, snižování kriminality</c:v>
                </c:pt>
                <c:pt idx="2">
                  <c:v>doprava</c:v>
                </c:pt>
                <c:pt idx="3">
                  <c:v>hlučnost v okolí bydliště</c:v>
                </c:pt>
                <c:pt idx="4">
                  <c:v>sociální služby</c:v>
                </c:pt>
                <c:pt idx="5">
                  <c:v>školství</c:v>
                </c:pt>
                <c:pt idx="6">
                  <c:v>zdravotní služby</c:v>
                </c:pt>
                <c:pt idx="7">
                  <c:v>sportovní vyžití</c:v>
                </c:pt>
                <c:pt idx="8">
                  <c:v>bydlení</c:v>
                </c:pt>
                <c:pt idx="9">
                  <c:v>činnost městské policie</c:v>
                </c:pt>
                <c:pt idx="10">
                  <c:v>parkování</c:v>
                </c:pt>
                <c:pt idx="11">
                  <c:v>stav ovzduší</c:v>
                </c:pt>
                <c:pt idx="12">
                  <c:v>úklid veřejných prostranství</c:v>
                </c:pt>
                <c:pt idx="13">
                  <c:v>kulturní vyžití</c:v>
                </c:pt>
                <c:pt idx="14">
                  <c:v>péče o historické dědictví</c:v>
                </c:pt>
                <c:pt idx="15">
                  <c:v>společenský a spolkový život</c:v>
                </c:pt>
                <c:pt idx="16">
                  <c:v>podmínky pro pěší</c:v>
                </c:pt>
                <c:pt idx="17">
                  <c:v>podmínky pro cyklisty</c:v>
                </c:pt>
                <c:pt idx="18">
                  <c:v>dopravní značení</c:v>
                </c:pt>
                <c:pt idx="19">
                  <c:v>odpady</c:v>
                </c:pt>
                <c:pt idx="20">
                  <c:v>podmínky pro podnikání</c:v>
                </c:pt>
                <c:pt idx="21">
                  <c:v>cestovního ruch</c:v>
                </c:pt>
              </c:strCache>
            </c:strRef>
          </c:cat>
          <c:val>
            <c:numRef>
              <c:f>'Rozvoj. oblasti'!$H$5:$H$26</c:f>
              <c:numCache>
                <c:formatCode>0%</c:formatCode>
                <c:ptCount val="22"/>
                <c:pt idx="0">
                  <c:v>0.1119751166407465</c:v>
                </c:pt>
                <c:pt idx="1">
                  <c:v>0.104199066874028</c:v>
                </c:pt>
                <c:pt idx="2">
                  <c:v>7.9315707620528766E-2</c:v>
                </c:pt>
                <c:pt idx="3">
                  <c:v>6.2208398133748059E-2</c:v>
                </c:pt>
                <c:pt idx="4">
                  <c:v>5.7542768273716953E-2</c:v>
                </c:pt>
                <c:pt idx="5">
                  <c:v>5.7542768273716953E-2</c:v>
                </c:pt>
                <c:pt idx="6">
                  <c:v>5.1321928460342149E-2</c:v>
                </c:pt>
                <c:pt idx="7">
                  <c:v>4.821150855365474E-2</c:v>
                </c:pt>
                <c:pt idx="8">
                  <c:v>4.6656298600311043E-2</c:v>
                </c:pt>
                <c:pt idx="9">
                  <c:v>4.5101088646967338E-2</c:v>
                </c:pt>
                <c:pt idx="10">
                  <c:v>4.1990668740279936E-2</c:v>
                </c:pt>
                <c:pt idx="11">
                  <c:v>4.0435458786936239E-2</c:v>
                </c:pt>
                <c:pt idx="12">
                  <c:v>4.0435458786936239E-2</c:v>
                </c:pt>
                <c:pt idx="13">
                  <c:v>3.5769828926905133E-2</c:v>
                </c:pt>
                <c:pt idx="14">
                  <c:v>3.110419906687403E-2</c:v>
                </c:pt>
                <c:pt idx="15">
                  <c:v>2.7993779160186624E-2</c:v>
                </c:pt>
                <c:pt idx="16">
                  <c:v>2.7993779160186624E-2</c:v>
                </c:pt>
                <c:pt idx="17">
                  <c:v>2.6438569206842923E-2</c:v>
                </c:pt>
                <c:pt idx="18">
                  <c:v>2.3328149300155521E-2</c:v>
                </c:pt>
                <c:pt idx="19">
                  <c:v>2.0217729393468119E-2</c:v>
                </c:pt>
                <c:pt idx="20">
                  <c:v>1.2441679626749611E-2</c:v>
                </c:pt>
                <c:pt idx="21">
                  <c:v>7.7760497667185074E-3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41120"/>
        <c:axId val="109942656"/>
      </c:barChart>
      <c:catAx>
        <c:axId val="10994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42656"/>
        <c:crosses val="autoZero"/>
        <c:auto val="1"/>
        <c:lblAlgn val="ctr"/>
        <c:lblOffset val="100"/>
        <c:noMultiLvlLbl val="0"/>
      </c:catAx>
      <c:valAx>
        <c:axId val="109942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94112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Respondenti!$G$6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669900"/>
            </a:solidFill>
          </c:spPr>
          <c:invertIfNegative val="0"/>
          <c:cat>
            <c:strRef>
              <c:f>Respondenti!$C$8:$C$9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Respondenti!$G$8:$G$9</c:f>
              <c:numCache>
                <c:formatCode>0%</c:formatCode>
                <c:ptCount val="2"/>
                <c:pt idx="0">
                  <c:v>0.25287356321839083</c:v>
                </c:pt>
                <c:pt idx="1">
                  <c:v>0.74712643678160917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80544"/>
        <c:axId val="110382080"/>
      </c:barChart>
      <c:catAx>
        <c:axId val="11038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82080"/>
        <c:crosses val="autoZero"/>
        <c:auto val="1"/>
        <c:lblAlgn val="ctr"/>
        <c:lblOffset val="100"/>
        <c:noMultiLvlLbl val="0"/>
      </c:catAx>
      <c:valAx>
        <c:axId val="1103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38054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Respondenti!$G$16</c:f>
              <c:strCache>
                <c:ptCount val="1"/>
                <c:pt idx="0">
                  <c:v>Počet</c:v>
                </c:pt>
              </c:strCache>
            </c:strRef>
          </c:tx>
          <c:invertIfNegative val="0"/>
          <c:cat>
            <c:strRef>
              <c:f>Respondenti!$C$18:$C$23</c:f>
              <c:strCache>
                <c:ptCount val="6"/>
                <c:pt idx="0">
                  <c:v>student </c:v>
                </c:pt>
                <c:pt idx="1">
                  <c:v>zaměstnanec </c:v>
                </c:pt>
                <c:pt idx="2">
                  <c:v>podnikatel </c:v>
                </c:pt>
                <c:pt idx="3">
                  <c:v>nezaměstnaný </c:v>
                </c:pt>
                <c:pt idx="4">
                  <c:v>v důchodu</c:v>
                </c:pt>
                <c:pt idx="5">
                  <c:v>MD</c:v>
                </c:pt>
              </c:strCache>
            </c:strRef>
          </c:cat>
          <c:val>
            <c:numRef>
              <c:f>Respondenti!$G$18:$G$23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0.68390804597701149</c:v>
                </c:pt>
                <c:pt idx="2">
                  <c:v>0.12643678160919541</c:v>
                </c:pt>
                <c:pt idx="3">
                  <c:v>2.8735632183908046E-2</c:v>
                </c:pt>
                <c:pt idx="4">
                  <c:v>9.7701149425287362E-2</c:v>
                </c:pt>
                <c:pt idx="5">
                  <c:v>2.8735632183908046E-2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43136"/>
        <c:axId val="110444928"/>
      </c:barChart>
      <c:catAx>
        <c:axId val="11044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44928"/>
        <c:crosses val="autoZero"/>
        <c:auto val="1"/>
        <c:lblAlgn val="ctr"/>
        <c:lblOffset val="100"/>
        <c:noMultiLvlLbl val="0"/>
      </c:catAx>
      <c:valAx>
        <c:axId val="110444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44313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Respondenti!$G$30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Respondenti!$C$32:$C$34</c:f>
              <c:strCache>
                <c:ptCount val="3"/>
                <c:pt idx="0">
                  <c:v>základní </c:v>
                </c:pt>
                <c:pt idx="1">
                  <c:v>středoškolské </c:v>
                </c:pt>
                <c:pt idx="2">
                  <c:v>vysokoškolské</c:v>
                </c:pt>
              </c:strCache>
            </c:strRef>
          </c:cat>
          <c:val>
            <c:numRef>
              <c:f>Respondenti!$G$32:$G$34</c:f>
              <c:numCache>
                <c:formatCode>0%</c:formatCode>
                <c:ptCount val="3"/>
                <c:pt idx="0">
                  <c:v>2.4390243902439025E-2</c:v>
                </c:pt>
                <c:pt idx="1">
                  <c:v>0.61585365853658536</c:v>
                </c:pt>
                <c:pt idx="2">
                  <c:v>0.3597560975609756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52736"/>
        <c:axId val="110454272"/>
      </c:barChart>
      <c:catAx>
        <c:axId val="11045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54272"/>
        <c:crosses val="autoZero"/>
        <c:auto val="1"/>
        <c:lblAlgn val="ctr"/>
        <c:lblOffset val="100"/>
        <c:noMultiLvlLbl val="0"/>
      </c:catAx>
      <c:valAx>
        <c:axId val="1104542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45273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Respondenti!$G$42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Respondenti!$C$44:$C$50</c:f>
              <c:strCache>
                <c:ptCount val="7"/>
                <c:pt idx="0">
                  <c:v>15-20 </c:v>
                </c:pt>
                <c:pt idx="1">
                  <c:v>21-30 </c:v>
                </c:pt>
                <c:pt idx="2">
                  <c:v>31-40 </c:v>
                </c:pt>
                <c:pt idx="3">
                  <c:v>41-50</c:v>
                </c:pt>
                <c:pt idx="4">
                  <c:v>51-60 </c:v>
                </c:pt>
                <c:pt idx="5">
                  <c:v>61-70 </c:v>
                </c:pt>
                <c:pt idx="6">
                  <c:v>71 a více</c:v>
                </c:pt>
              </c:strCache>
            </c:strRef>
          </c:cat>
          <c:val>
            <c:numRef>
              <c:f>Respondenti!$G$44:$G$50</c:f>
              <c:numCache>
                <c:formatCode>0%</c:formatCode>
                <c:ptCount val="7"/>
                <c:pt idx="0">
                  <c:v>1.7045454545454544E-2</c:v>
                </c:pt>
                <c:pt idx="1">
                  <c:v>2.2727272727272728E-2</c:v>
                </c:pt>
                <c:pt idx="2">
                  <c:v>0.50568181818181823</c:v>
                </c:pt>
                <c:pt idx="3">
                  <c:v>0.25</c:v>
                </c:pt>
                <c:pt idx="4">
                  <c:v>0.11363636363636363</c:v>
                </c:pt>
                <c:pt idx="5">
                  <c:v>6.25E-2</c:v>
                </c:pt>
                <c:pt idx="6">
                  <c:v>2.8409090909090908E-2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86656"/>
        <c:axId val="110488192"/>
      </c:barChart>
      <c:catAx>
        <c:axId val="11048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88192"/>
        <c:crosses val="autoZero"/>
        <c:auto val="1"/>
        <c:lblAlgn val="ctr"/>
        <c:lblOffset val="100"/>
        <c:noMultiLvlLbl val="0"/>
      </c:catAx>
      <c:valAx>
        <c:axId val="1104881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4866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Respondenti!$G$57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strRef>
              <c:f>Respondenti!$C$59:$C$64</c:f>
              <c:strCache>
                <c:ptCount val="6"/>
                <c:pt idx="0">
                  <c:v>Chvaly </c:v>
                </c:pt>
                <c:pt idx="1">
                  <c:v>Svépravice </c:v>
                </c:pt>
                <c:pt idx="2">
                  <c:v>Čertousy </c:v>
                </c:pt>
                <c:pt idx="3">
                  <c:v>Horní Počernice </c:v>
                </c:pt>
                <c:pt idx="4">
                  <c:v>Počer. sever</c:v>
                </c:pt>
                <c:pt idx="5">
                  <c:v>Počer. východ</c:v>
                </c:pt>
              </c:strCache>
            </c:strRef>
          </c:cat>
          <c:val>
            <c:numRef>
              <c:f>Respondenti!$G$59:$G$64</c:f>
              <c:numCache>
                <c:formatCode>0%</c:formatCode>
                <c:ptCount val="6"/>
                <c:pt idx="0">
                  <c:v>0.15568862275449102</c:v>
                </c:pt>
                <c:pt idx="1">
                  <c:v>0.26347305389221559</c:v>
                </c:pt>
                <c:pt idx="2">
                  <c:v>2.9940119760479042E-2</c:v>
                </c:pt>
                <c:pt idx="3">
                  <c:v>0.44311377245508982</c:v>
                </c:pt>
                <c:pt idx="4">
                  <c:v>1.7964071856287425E-2</c:v>
                </c:pt>
                <c:pt idx="5">
                  <c:v>8.9820359281437126E-2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24672"/>
        <c:axId val="110534656"/>
      </c:barChart>
      <c:catAx>
        <c:axId val="11052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534656"/>
        <c:crosses val="autoZero"/>
        <c:auto val="1"/>
        <c:lblAlgn val="ctr"/>
        <c:lblOffset val="100"/>
        <c:noMultiLvlLbl val="0"/>
      </c:catAx>
      <c:valAx>
        <c:axId val="110534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52467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Služby!$M$5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Služby!$C$6:$C$13</c:f>
              <c:strCache>
                <c:ptCount val="8"/>
                <c:pt idx="0">
                  <c:v>zdravotní péče </c:v>
                </c:pt>
                <c:pt idx="1">
                  <c:v>veřejné stravování </c:v>
                </c:pt>
                <c:pt idx="2">
                  <c:v>MHD </c:v>
                </c:pt>
                <c:pt idx="3">
                  <c:v>pošta </c:v>
                </c:pt>
                <c:pt idx="4">
                  <c:v>služby pro občany a domácnosti </c:v>
                </c:pt>
                <c:pt idx="5">
                  <c:v>obchody se zákl. sortimentem </c:v>
                </c:pt>
                <c:pt idx="6">
                  <c:v>obchody s ost. sortimentem </c:v>
                </c:pt>
                <c:pt idx="7">
                  <c:v>bankovní služby</c:v>
                </c:pt>
              </c:strCache>
            </c:strRef>
          </c:cat>
          <c:val>
            <c:numRef>
              <c:f>Služby!$M$6:$M$13</c:f>
              <c:numCache>
                <c:formatCode>0%</c:formatCode>
                <c:ptCount val="8"/>
                <c:pt idx="0">
                  <c:v>0.51111111111111107</c:v>
                </c:pt>
                <c:pt idx="1">
                  <c:v>0.36945812807881773</c:v>
                </c:pt>
                <c:pt idx="2">
                  <c:v>0</c:v>
                </c:pt>
                <c:pt idx="3">
                  <c:v>8.3333333333333329E-2</c:v>
                </c:pt>
                <c:pt idx="4">
                  <c:v>0.24358974358974358</c:v>
                </c:pt>
                <c:pt idx="5">
                  <c:v>0</c:v>
                </c:pt>
                <c:pt idx="6">
                  <c:v>9.1954022988505746E-2</c:v>
                </c:pt>
                <c:pt idx="7">
                  <c:v>0.39772727272727271</c:v>
                </c:pt>
              </c:numCache>
            </c:numRef>
          </c:val>
        </c:ser>
        <c:ser>
          <c:idx val="1"/>
          <c:order val="1"/>
          <c:tx>
            <c:strRef>
              <c:f>Služby!$N$5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Služby!$C$6:$C$13</c:f>
              <c:strCache>
                <c:ptCount val="8"/>
                <c:pt idx="0">
                  <c:v>zdravotní péče </c:v>
                </c:pt>
                <c:pt idx="1">
                  <c:v>veřejné stravování </c:v>
                </c:pt>
                <c:pt idx="2">
                  <c:v>MHD </c:v>
                </c:pt>
                <c:pt idx="3">
                  <c:v>pošta </c:v>
                </c:pt>
                <c:pt idx="4">
                  <c:v>služby pro občany a domácnosti </c:v>
                </c:pt>
                <c:pt idx="5">
                  <c:v>obchody se zákl. sortimentem </c:v>
                </c:pt>
                <c:pt idx="6">
                  <c:v>obchody s ost. sortimentem </c:v>
                </c:pt>
                <c:pt idx="7">
                  <c:v>bankovní služby</c:v>
                </c:pt>
              </c:strCache>
            </c:strRef>
          </c:cat>
          <c:val>
            <c:numRef>
              <c:f>Služby!$N$6:$N$13</c:f>
              <c:numCache>
                <c:formatCode>0%</c:formatCode>
                <c:ptCount val="8"/>
                <c:pt idx="0">
                  <c:v>0.36666666666666664</c:v>
                </c:pt>
                <c:pt idx="1">
                  <c:v>0.33004926108374383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0</c:v>
                </c:pt>
                <c:pt idx="6">
                  <c:v>0.19540229885057472</c:v>
                </c:pt>
                <c:pt idx="7">
                  <c:v>0.40909090909090912</c:v>
                </c:pt>
              </c:numCache>
            </c:numRef>
          </c:val>
        </c:ser>
        <c:ser>
          <c:idx val="2"/>
          <c:order val="2"/>
          <c:tx>
            <c:strRef>
              <c:f>Služby!$O$5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Služby!$C$6:$C$13</c:f>
              <c:strCache>
                <c:ptCount val="8"/>
                <c:pt idx="0">
                  <c:v>zdravotní péče </c:v>
                </c:pt>
                <c:pt idx="1">
                  <c:v>veřejné stravování </c:v>
                </c:pt>
                <c:pt idx="2">
                  <c:v>MHD </c:v>
                </c:pt>
                <c:pt idx="3">
                  <c:v>pošta </c:v>
                </c:pt>
                <c:pt idx="4">
                  <c:v>služby pro občany a domácnosti </c:v>
                </c:pt>
                <c:pt idx="5">
                  <c:v>obchody se zákl. sortimentem </c:v>
                </c:pt>
                <c:pt idx="6">
                  <c:v>obchody s ost. sortimentem </c:v>
                </c:pt>
                <c:pt idx="7">
                  <c:v>bankovní služby</c:v>
                </c:pt>
              </c:strCache>
            </c:strRef>
          </c:cat>
          <c:val>
            <c:numRef>
              <c:f>Služby!$O$6:$O$13</c:f>
              <c:numCache>
                <c:formatCode>0%</c:formatCode>
                <c:ptCount val="8"/>
                <c:pt idx="0">
                  <c:v>7.7777777777777779E-2</c:v>
                </c:pt>
                <c:pt idx="1">
                  <c:v>6.8965517241379309E-2</c:v>
                </c:pt>
                <c:pt idx="2">
                  <c:v>0</c:v>
                </c:pt>
                <c:pt idx="3">
                  <c:v>0.22222222222222221</c:v>
                </c:pt>
                <c:pt idx="4">
                  <c:v>0.14743589743589744</c:v>
                </c:pt>
                <c:pt idx="5">
                  <c:v>0</c:v>
                </c:pt>
                <c:pt idx="6">
                  <c:v>0.35632183908045978</c:v>
                </c:pt>
                <c:pt idx="7">
                  <c:v>0.13636363636363635</c:v>
                </c:pt>
              </c:numCache>
            </c:numRef>
          </c:val>
        </c:ser>
        <c:ser>
          <c:idx val="3"/>
          <c:order val="3"/>
          <c:tx>
            <c:strRef>
              <c:f>Služby!$P$5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Služby!$C$6:$C$13</c:f>
              <c:strCache>
                <c:ptCount val="8"/>
                <c:pt idx="0">
                  <c:v>zdravotní péče </c:v>
                </c:pt>
                <c:pt idx="1">
                  <c:v>veřejné stravování </c:v>
                </c:pt>
                <c:pt idx="2">
                  <c:v>MHD </c:v>
                </c:pt>
                <c:pt idx="3">
                  <c:v>pošta </c:v>
                </c:pt>
                <c:pt idx="4">
                  <c:v>služby pro občany a domácnosti </c:v>
                </c:pt>
                <c:pt idx="5">
                  <c:v>obchody se zákl. sortimentem </c:v>
                </c:pt>
                <c:pt idx="6">
                  <c:v>obchody s ost. sortimentem </c:v>
                </c:pt>
                <c:pt idx="7">
                  <c:v>bankovní služby</c:v>
                </c:pt>
              </c:strCache>
            </c:strRef>
          </c:cat>
          <c:val>
            <c:numRef>
              <c:f>Služby!$P$6:$P$13</c:f>
              <c:numCache>
                <c:formatCode>0%</c:formatCode>
                <c:ptCount val="8"/>
                <c:pt idx="0">
                  <c:v>1.6666666666666666E-2</c:v>
                </c:pt>
                <c:pt idx="1">
                  <c:v>0.17241379310344829</c:v>
                </c:pt>
                <c:pt idx="2">
                  <c:v>0</c:v>
                </c:pt>
                <c:pt idx="3">
                  <c:v>0.48888888888888887</c:v>
                </c:pt>
                <c:pt idx="4">
                  <c:v>6.4102564102564097E-2</c:v>
                </c:pt>
                <c:pt idx="5">
                  <c:v>0</c:v>
                </c:pt>
                <c:pt idx="6">
                  <c:v>0.17816091954022989</c:v>
                </c:pt>
                <c:pt idx="7">
                  <c:v>1.7045454545454544E-2</c:v>
                </c:pt>
              </c:numCache>
            </c:numRef>
          </c:val>
        </c:ser>
        <c:ser>
          <c:idx val="4"/>
          <c:order val="4"/>
          <c:tx>
            <c:strRef>
              <c:f>Služby!$Q$5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Služby!$C$6:$C$13</c:f>
              <c:strCache>
                <c:ptCount val="8"/>
                <c:pt idx="0">
                  <c:v>zdravotní péče </c:v>
                </c:pt>
                <c:pt idx="1">
                  <c:v>veřejné stravování </c:v>
                </c:pt>
                <c:pt idx="2">
                  <c:v>MHD </c:v>
                </c:pt>
                <c:pt idx="3">
                  <c:v>pošta </c:v>
                </c:pt>
                <c:pt idx="4">
                  <c:v>služby pro občany a domácnosti </c:v>
                </c:pt>
                <c:pt idx="5">
                  <c:v>obchody se zákl. sortimentem </c:v>
                </c:pt>
                <c:pt idx="6">
                  <c:v>obchody s ost. sortimentem </c:v>
                </c:pt>
                <c:pt idx="7">
                  <c:v>bankovní služby</c:v>
                </c:pt>
              </c:strCache>
            </c:strRef>
          </c:cat>
          <c:val>
            <c:numRef>
              <c:f>Služby!$Q$6:$Q$13</c:f>
              <c:numCache>
                <c:formatCode>0%</c:formatCode>
                <c:ptCount val="8"/>
                <c:pt idx="0">
                  <c:v>2.7777777777777776E-2</c:v>
                </c:pt>
                <c:pt idx="1">
                  <c:v>5.9113300492610835E-2</c:v>
                </c:pt>
                <c:pt idx="2">
                  <c:v>0</c:v>
                </c:pt>
                <c:pt idx="3">
                  <c:v>5.5555555555555558E-3</c:v>
                </c:pt>
                <c:pt idx="4">
                  <c:v>4.4871794871794872E-2</c:v>
                </c:pt>
                <c:pt idx="5">
                  <c:v>0</c:v>
                </c:pt>
                <c:pt idx="6">
                  <c:v>0.17816091954022989</c:v>
                </c:pt>
                <c:pt idx="7">
                  <c:v>3.9772727272727272E-2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33632"/>
        <c:axId val="108535168"/>
      </c:barChart>
      <c:catAx>
        <c:axId val="10853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535168"/>
        <c:crosses val="autoZero"/>
        <c:auto val="1"/>
        <c:lblAlgn val="ctr"/>
        <c:lblOffset val="100"/>
        <c:noMultiLvlLbl val="0"/>
      </c:catAx>
      <c:valAx>
        <c:axId val="10853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53363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Školství!$M$5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Školství!$C$6:$C$11</c:f>
              <c:strCache>
                <c:ptCount val="6"/>
                <c:pt idx="0">
                  <c:v>dostupnost MŠ</c:v>
                </c:pt>
                <c:pt idx="1">
                  <c:v>kvalita a péče o děti v MŠ</c:v>
                </c:pt>
                <c:pt idx="2">
                  <c:v>vybavení MŠ</c:v>
                </c:pt>
                <c:pt idx="3">
                  <c:v>dostupnost ZŠ</c:v>
                </c:pt>
                <c:pt idx="4">
                  <c:v>kvalita a péče o děti v ZŠ</c:v>
                </c:pt>
                <c:pt idx="5">
                  <c:v>vybavení ZŠ</c:v>
                </c:pt>
              </c:strCache>
            </c:strRef>
          </c:cat>
          <c:val>
            <c:numRef>
              <c:f>Školství!$M$6:$M$11</c:f>
              <c:numCache>
                <c:formatCode>0%</c:formatCode>
                <c:ptCount val="6"/>
                <c:pt idx="0">
                  <c:v>0.54545454545454541</c:v>
                </c:pt>
                <c:pt idx="1">
                  <c:v>0</c:v>
                </c:pt>
                <c:pt idx="2">
                  <c:v>0.46857142857142858</c:v>
                </c:pt>
                <c:pt idx="3">
                  <c:v>0</c:v>
                </c:pt>
                <c:pt idx="4">
                  <c:v>0.54696132596685088</c:v>
                </c:pt>
                <c:pt idx="5">
                  <c:v>0.49444444444444446</c:v>
                </c:pt>
              </c:numCache>
            </c:numRef>
          </c:val>
        </c:ser>
        <c:ser>
          <c:idx val="1"/>
          <c:order val="1"/>
          <c:tx>
            <c:strRef>
              <c:f>Školství!$N$5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Školství!$C$6:$C$11</c:f>
              <c:strCache>
                <c:ptCount val="6"/>
                <c:pt idx="0">
                  <c:v>dostupnost MŠ</c:v>
                </c:pt>
                <c:pt idx="1">
                  <c:v>kvalita a péče o děti v MŠ</c:v>
                </c:pt>
                <c:pt idx="2">
                  <c:v>vybavení MŠ</c:v>
                </c:pt>
                <c:pt idx="3">
                  <c:v>dostupnost ZŠ</c:v>
                </c:pt>
                <c:pt idx="4">
                  <c:v>kvalita a péče o děti v ZŠ</c:v>
                </c:pt>
                <c:pt idx="5">
                  <c:v>vybavení ZŠ</c:v>
                </c:pt>
              </c:strCache>
            </c:strRef>
          </c:cat>
          <c:val>
            <c:numRef>
              <c:f>Školství!$N$6:$N$11</c:f>
              <c:numCache>
                <c:formatCode>0%</c:formatCode>
                <c:ptCount val="6"/>
                <c:pt idx="0">
                  <c:v>0.21590909090909091</c:v>
                </c:pt>
                <c:pt idx="1">
                  <c:v>0</c:v>
                </c:pt>
                <c:pt idx="2">
                  <c:v>0.26857142857142857</c:v>
                </c:pt>
                <c:pt idx="3">
                  <c:v>0</c:v>
                </c:pt>
                <c:pt idx="4">
                  <c:v>0.24309392265193369</c:v>
                </c:pt>
                <c:pt idx="5">
                  <c:v>0.28333333333333333</c:v>
                </c:pt>
              </c:numCache>
            </c:numRef>
          </c:val>
        </c:ser>
        <c:ser>
          <c:idx val="2"/>
          <c:order val="2"/>
          <c:tx>
            <c:strRef>
              <c:f>Školství!$O$5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Školství!$C$6:$C$11</c:f>
              <c:strCache>
                <c:ptCount val="6"/>
                <c:pt idx="0">
                  <c:v>dostupnost MŠ</c:v>
                </c:pt>
                <c:pt idx="1">
                  <c:v>kvalita a péče o děti v MŠ</c:v>
                </c:pt>
                <c:pt idx="2">
                  <c:v>vybavení MŠ</c:v>
                </c:pt>
                <c:pt idx="3">
                  <c:v>dostupnost ZŠ</c:v>
                </c:pt>
                <c:pt idx="4">
                  <c:v>kvalita a péče o děti v ZŠ</c:v>
                </c:pt>
                <c:pt idx="5">
                  <c:v>vybavení ZŠ</c:v>
                </c:pt>
              </c:strCache>
            </c:strRef>
          </c:cat>
          <c:val>
            <c:numRef>
              <c:f>Školství!$O$6:$O$11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1.6574585635359115E-2</c:v>
                </c:pt>
                <c:pt idx="5">
                  <c:v>4.4444444444444446E-2</c:v>
                </c:pt>
              </c:numCache>
            </c:numRef>
          </c:val>
        </c:ser>
        <c:ser>
          <c:idx val="3"/>
          <c:order val="3"/>
          <c:tx>
            <c:strRef>
              <c:f>Školství!$P$5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Školství!$C$6:$C$11</c:f>
              <c:strCache>
                <c:ptCount val="6"/>
                <c:pt idx="0">
                  <c:v>dostupnost MŠ</c:v>
                </c:pt>
                <c:pt idx="1">
                  <c:v>kvalita a péče o děti v MŠ</c:v>
                </c:pt>
                <c:pt idx="2">
                  <c:v>vybavení MŠ</c:v>
                </c:pt>
                <c:pt idx="3">
                  <c:v>dostupnost ZŠ</c:v>
                </c:pt>
                <c:pt idx="4">
                  <c:v>kvalita a péče o děti v ZŠ</c:v>
                </c:pt>
                <c:pt idx="5">
                  <c:v>vybavení ZŠ</c:v>
                </c:pt>
              </c:strCache>
            </c:strRef>
          </c:cat>
          <c:val>
            <c:numRef>
              <c:f>Školství!$P$6:$P$11</c:f>
              <c:numCache>
                <c:formatCode>0%</c:formatCode>
                <c:ptCount val="6"/>
                <c:pt idx="0">
                  <c:v>1.7045454545454544E-2</c:v>
                </c:pt>
                <c:pt idx="1">
                  <c:v>0</c:v>
                </c:pt>
                <c:pt idx="2">
                  <c:v>5.7142857142857143E-3</c:v>
                </c:pt>
                <c:pt idx="3">
                  <c:v>0</c:v>
                </c:pt>
                <c:pt idx="4">
                  <c:v>2.7624309392265192E-2</c:v>
                </c:pt>
                <c:pt idx="5">
                  <c:v>1.6666666666666666E-2</c:v>
                </c:pt>
              </c:numCache>
            </c:numRef>
          </c:val>
        </c:ser>
        <c:ser>
          <c:idx val="4"/>
          <c:order val="4"/>
          <c:tx>
            <c:strRef>
              <c:f>Školství!$Q$5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Školství!$C$6:$C$11</c:f>
              <c:strCache>
                <c:ptCount val="6"/>
                <c:pt idx="0">
                  <c:v>dostupnost MŠ</c:v>
                </c:pt>
                <c:pt idx="1">
                  <c:v>kvalita a péče o děti v MŠ</c:v>
                </c:pt>
                <c:pt idx="2">
                  <c:v>vybavení MŠ</c:v>
                </c:pt>
                <c:pt idx="3">
                  <c:v>dostupnost ZŠ</c:v>
                </c:pt>
                <c:pt idx="4">
                  <c:v>kvalita a péče o děti v ZŠ</c:v>
                </c:pt>
                <c:pt idx="5">
                  <c:v>vybavení ZŠ</c:v>
                </c:pt>
              </c:strCache>
            </c:strRef>
          </c:cat>
          <c:val>
            <c:numRef>
              <c:f>Školství!$Q$6:$Q$11</c:f>
              <c:numCache>
                <c:formatCode>0%</c:formatCode>
                <c:ptCount val="6"/>
                <c:pt idx="0">
                  <c:v>0.17613636363636365</c:v>
                </c:pt>
                <c:pt idx="1">
                  <c:v>0</c:v>
                </c:pt>
                <c:pt idx="2">
                  <c:v>0.21714285714285714</c:v>
                </c:pt>
                <c:pt idx="3">
                  <c:v>0</c:v>
                </c:pt>
                <c:pt idx="4">
                  <c:v>0.16574585635359115</c:v>
                </c:pt>
                <c:pt idx="5">
                  <c:v>0.16111111111111112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83552"/>
        <c:axId val="108663168"/>
      </c:barChart>
      <c:catAx>
        <c:axId val="10858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663168"/>
        <c:crosses val="autoZero"/>
        <c:auto val="1"/>
        <c:lblAlgn val="ctr"/>
        <c:lblOffset val="100"/>
        <c:noMultiLvlLbl val="0"/>
      </c:catAx>
      <c:valAx>
        <c:axId val="108663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583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Volnočas!$M$5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Volnočas!$C$6:$C$14</c:f>
              <c:strCache>
                <c:ptCount val="9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  <c:pt idx="5">
                  <c:v>dostupnost a vybavení knihovny</c:v>
                </c:pt>
                <c:pt idx="6">
                  <c:v>příležitosti k neformál. sportu</c:v>
                </c:pt>
                <c:pt idx="7">
                  <c:v>další možnosti volnočas. aktivit </c:v>
                </c:pt>
                <c:pt idx="8">
                  <c:v>množství mobiliáře </c:v>
                </c:pt>
              </c:strCache>
            </c:strRef>
          </c:cat>
          <c:val>
            <c:numRef>
              <c:f>Volnočas!$M$6:$M$14</c:f>
              <c:numCache>
                <c:formatCode>0%</c:formatCode>
                <c:ptCount val="9"/>
                <c:pt idx="0">
                  <c:v>0.23</c:v>
                </c:pt>
                <c:pt idx="1">
                  <c:v>0.20930232558139536</c:v>
                </c:pt>
                <c:pt idx="2">
                  <c:v>0</c:v>
                </c:pt>
                <c:pt idx="3">
                  <c:v>0.30769230769230771</c:v>
                </c:pt>
                <c:pt idx="4">
                  <c:v>0.24260355029585798</c:v>
                </c:pt>
                <c:pt idx="5">
                  <c:v>0.30952380952380953</c:v>
                </c:pt>
                <c:pt idx="6">
                  <c:v>7.7380952380952384E-2</c:v>
                </c:pt>
                <c:pt idx="7">
                  <c:v>0.14035087719298245</c:v>
                </c:pt>
                <c:pt idx="8">
                  <c:v>0.10344827586206896</c:v>
                </c:pt>
              </c:numCache>
            </c:numRef>
          </c:val>
        </c:ser>
        <c:ser>
          <c:idx val="1"/>
          <c:order val="1"/>
          <c:tx>
            <c:strRef>
              <c:f>Volnočas!$N$5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Volnočas!$C$6:$C$14</c:f>
              <c:strCache>
                <c:ptCount val="9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  <c:pt idx="5">
                  <c:v>dostupnost a vybavení knihovny</c:v>
                </c:pt>
                <c:pt idx="6">
                  <c:v>příležitosti k neformál. sportu</c:v>
                </c:pt>
                <c:pt idx="7">
                  <c:v>další možnosti volnočas. aktivit </c:v>
                </c:pt>
                <c:pt idx="8">
                  <c:v>množství mobiliáře </c:v>
                </c:pt>
              </c:strCache>
            </c:strRef>
          </c:cat>
          <c:val>
            <c:numRef>
              <c:f>Volnočas!$N$6:$N$14</c:f>
              <c:numCache>
                <c:formatCode>0%</c:formatCode>
                <c:ptCount val="9"/>
                <c:pt idx="0">
                  <c:v>0.27500000000000002</c:v>
                </c:pt>
                <c:pt idx="1">
                  <c:v>0.35465116279069769</c:v>
                </c:pt>
                <c:pt idx="2">
                  <c:v>0</c:v>
                </c:pt>
                <c:pt idx="3">
                  <c:v>0.39053254437869822</c:v>
                </c:pt>
                <c:pt idx="4">
                  <c:v>0.40236686390532544</c:v>
                </c:pt>
                <c:pt idx="5">
                  <c:v>0.2857142857142857</c:v>
                </c:pt>
                <c:pt idx="6">
                  <c:v>0.2857142857142857</c:v>
                </c:pt>
                <c:pt idx="7">
                  <c:v>0.46198830409356723</c:v>
                </c:pt>
                <c:pt idx="8">
                  <c:v>0.5</c:v>
                </c:pt>
              </c:numCache>
            </c:numRef>
          </c:val>
        </c:ser>
        <c:ser>
          <c:idx val="2"/>
          <c:order val="2"/>
          <c:tx>
            <c:strRef>
              <c:f>Volnočas!$O$5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Volnočas!$C$6:$C$14</c:f>
              <c:strCache>
                <c:ptCount val="9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  <c:pt idx="5">
                  <c:v>dostupnost a vybavení knihovny</c:v>
                </c:pt>
                <c:pt idx="6">
                  <c:v>příležitosti k neformál. sportu</c:v>
                </c:pt>
                <c:pt idx="7">
                  <c:v>další možnosti volnočas. aktivit </c:v>
                </c:pt>
                <c:pt idx="8">
                  <c:v>množství mobiliáře </c:v>
                </c:pt>
              </c:strCache>
            </c:strRef>
          </c:cat>
          <c:val>
            <c:numRef>
              <c:f>Volnočas!$O$6:$O$14</c:f>
              <c:numCache>
                <c:formatCode>0%</c:formatCode>
                <c:ptCount val="9"/>
                <c:pt idx="0">
                  <c:v>0.09</c:v>
                </c:pt>
                <c:pt idx="1">
                  <c:v>0.23255813953488372</c:v>
                </c:pt>
                <c:pt idx="2">
                  <c:v>0</c:v>
                </c:pt>
                <c:pt idx="3">
                  <c:v>0.17159763313609466</c:v>
                </c:pt>
                <c:pt idx="4">
                  <c:v>0.1893491124260355</c:v>
                </c:pt>
                <c:pt idx="5">
                  <c:v>9.5238095238095233E-2</c:v>
                </c:pt>
                <c:pt idx="6">
                  <c:v>0.41666666666666669</c:v>
                </c:pt>
                <c:pt idx="7">
                  <c:v>0.21637426900584794</c:v>
                </c:pt>
                <c:pt idx="8">
                  <c:v>0.29310344827586204</c:v>
                </c:pt>
              </c:numCache>
            </c:numRef>
          </c:val>
        </c:ser>
        <c:ser>
          <c:idx val="3"/>
          <c:order val="3"/>
          <c:tx>
            <c:strRef>
              <c:f>Volnočas!$P$5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Volnočas!$C$6:$C$14</c:f>
              <c:strCache>
                <c:ptCount val="9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  <c:pt idx="5">
                  <c:v>dostupnost a vybavení knihovny</c:v>
                </c:pt>
                <c:pt idx="6">
                  <c:v>příležitosti k neformál. sportu</c:v>
                </c:pt>
                <c:pt idx="7">
                  <c:v>další možnosti volnočas. aktivit </c:v>
                </c:pt>
                <c:pt idx="8">
                  <c:v>množství mobiliáře </c:v>
                </c:pt>
              </c:strCache>
            </c:strRef>
          </c:cat>
          <c:val>
            <c:numRef>
              <c:f>Volnočas!$P$6:$P$14</c:f>
              <c:numCache>
                <c:formatCode>0%</c:formatCode>
                <c:ptCount val="9"/>
                <c:pt idx="0">
                  <c:v>0.155</c:v>
                </c:pt>
                <c:pt idx="1">
                  <c:v>4.6511627906976744E-2</c:v>
                </c:pt>
                <c:pt idx="2">
                  <c:v>0</c:v>
                </c:pt>
                <c:pt idx="3">
                  <c:v>5.9171597633136092E-2</c:v>
                </c:pt>
                <c:pt idx="4">
                  <c:v>4.142011834319527E-2</c:v>
                </c:pt>
                <c:pt idx="5">
                  <c:v>1.7857142857142856E-2</c:v>
                </c:pt>
                <c:pt idx="6">
                  <c:v>0.14880952380952381</c:v>
                </c:pt>
                <c:pt idx="7">
                  <c:v>2.3391812865497075E-2</c:v>
                </c:pt>
                <c:pt idx="8">
                  <c:v>6.3218390804597707E-2</c:v>
                </c:pt>
              </c:numCache>
            </c:numRef>
          </c:val>
        </c:ser>
        <c:ser>
          <c:idx val="4"/>
          <c:order val="4"/>
          <c:tx>
            <c:strRef>
              <c:f>Volnočas!$Q$5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Volnočas!$C$6:$C$14</c:f>
              <c:strCache>
                <c:ptCount val="9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  <c:pt idx="5">
                  <c:v>dostupnost a vybavení knihovny</c:v>
                </c:pt>
                <c:pt idx="6">
                  <c:v>příležitosti k neformál. sportu</c:v>
                </c:pt>
                <c:pt idx="7">
                  <c:v>další možnosti volnočas. aktivit </c:v>
                </c:pt>
                <c:pt idx="8">
                  <c:v>množství mobiliáře </c:v>
                </c:pt>
              </c:strCache>
            </c:strRef>
          </c:cat>
          <c:val>
            <c:numRef>
              <c:f>Volnočas!$Q$6:$Q$14</c:f>
              <c:numCache>
                <c:formatCode>0%</c:formatCode>
                <c:ptCount val="9"/>
                <c:pt idx="0">
                  <c:v>0.25</c:v>
                </c:pt>
                <c:pt idx="1">
                  <c:v>0.15697674418604651</c:v>
                </c:pt>
                <c:pt idx="2">
                  <c:v>0</c:v>
                </c:pt>
                <c:pt idx="3">
                  <c:v>7.1005917159763315E-2</c:v>
                </c:pt>
                <c:pt idx="4">
                  <c:v>0.1242603550295858</c:v>
                </c:pt>
                <c:pt idx="5">
                  <c:v>0.29166666666666669</c:v>
                </c:pt>
                <c:pt idx="6">
                  <c:v>7.1428571428571425E-2</c:v>
                </c:pt>
                <c:pt idx="7">
                  <c:v>0.15789473684210525</c:v>
                </c:pt>
                <c:pt idx="8">
                  <c:v>4.0229885057471264E-2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7680"/>
        <c:axId val="108729472"/>
      </c:barChart>
      <c:catAx>
        <c:axId val="10872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729472"/>
        <c:crosses val="autoZero"/>
        <c:auto val="1"/>
        <c:lblAlgn val="ctr"/>
        <c:lblOffset val="100"/>
        <c:noMultiLvlLbl val="0"/>
      </c:catAx>
      <c:valAx>
        <c:axId val="1087294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7276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Sociál.s.!$M$5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Sociál.s.!$C$6:$C$10</c:f>
              <c:strCache>
                <c:ptCount val="5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</c:strCache>
            </c:strRef>
          </c:cat>
          <c:val>
            <c:numRef>
              <c:f>Sociál.s.!$M$6:$M$10</c:f>
              <c:numCache>
                <c:formatCode>0%</c:formatCode>
                <c:ptCount val="5"/>
                <c:pt idx="0">
                  <c:v>0.2251655629139073</c:v>
                </c:pt>
                <c:pt idx="1">
                  <c:v>0.1377245508982036</c:v>
                </c:pt>
                <c:pt idx="2">
                  <c:v>0.13529411764705881</c:v>
                </c:pt>
                <c:pt idx="3">
                  <c:v>0.10059171597633136</c:v>
                </c:pt>
                <c:pt idx="4">
                  <c:v>0.22155688622754491</c:v>
                </c:pt>
              </c:numCache>
            </c:numRef>
          </c:val>
        </c:ser>
        <c:ser>
          <c:idx val="1"/>
          <c:order val="1"/>
          <c:tx>
            <c:strRef>
              <c:f>Sociál.s.!$N$5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Sociál.s.!$C$6:$C$10</c:f>
              <c:strCache>
                <c:ptCount val="5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</c:strCache>
            </c:strRef>
          </c:cat>
          <c:val>
            <c:numRef>
              <c:f>Sociál.s.!$N$6:$N$10</c:f>
              <c:numCache>
                <c:formatCode>0%</c:formatCode>
                <c:ptCount val="5"/>
                <c:pt idx="0">
                  <c:v>0.17880794701986755</c:v>
                </c:pt>
                <c:pt idx="1">
                  <c:v>0.26347305389221559</c:v>
                </c:pt>
                <c:pt idx="2">
                  <c:v>0.20588235294117646</c:v>
                </c:pt>
                <c:pt idx="3">
                  <c:v>0.11834319526627218</c:v>
                </c:pt>
                <c:pt idx="4">
                  <c:v>0.42514970059880242</c:v>
                </c:pt>
              </c:numCache>
            </c:numRef>
          </c:val>
        </c:ser>
        <c:ser>
          <c:idx val="2"/>
          <c:order val="2"/>
          <c:tx>
            <c:strRef>
              <c:f>Sociál.s.!$O$5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Sociál.s.!$C$6:$C$10</c:f>
              <c:strCache>
                <c:ptCount val="5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</c:strCache>
            </c:strRef>
          </c:cat>
          <c:val>
            <c:numRef>
              <c:f>Sociál.s.!$O$6:$O$10</c:f>
              <c:numCache>
                <c:formatCode>0%</c:formatCode>
                <c:ptCount val="5"/>
                <c:pt idx="0">
                  <c:v>5.9602649006622516E-2</c:v>
                </c:pt>
                <c:pt idx="1">
                  <c:v>7.7844311377245512E-2</c:v>
                </c:pt>
                <c:pt idx="2">
                  <c:v>8.8235294117647065E-2</c:v>
                </c:pt>
                <c:pt idx="3">
                  <c:v>5.9171597633136092E-2</c:v>
                </c:pt>
                <c:pt idx="4">
                  <c:v>0.1437125748502994</c:v>
                </c:pt>
              </c:numCache>
            </c:numRef>
          </c:val>
        </c:ser>
        <c:ser>
          <c:idx val="3"/>
          <c:order val="3"/>
          <c:tx>
            <c:strRef>
              <c:f>Sociál.s.!$P$5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Sociál.s.!$C$6:$C$10</c:f>
              <c:strCache>
                <c:ptCount val="5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</c:strCache>
            </c:strRef>
          </c:cat>
          <c:val>
            <c:numRef>
              <c:f>Sociál.s.!$P$6:$P$10</c:f>
              <c:numCache>
                <c:formatCode>0%</c:formatCode>
                <c:ptCount val="5"/>
                <c:pt idx="0">
                  <c:v>6.6225165562913907E-3</c:v>
                </c:pt>
                <c:pt idx="1">
                  <c:v>1.1976047904191617E-2</c:v>
                </c:pt>
                <c:pt idx="2">
                  <c:v>2.3529411764705882E-2</c:v>
                </c:pt>
                <c:pt idx="3">
                  <c:v>2.9585798816568046E-2</c:v>
                </c:pt>
                <c:pt idx="4">
                  <c:v>7.1856287425149698E-2</c:v>
                </c:pt>
              </c:numCache>
            </c:numRef>
          </c:val>
        </c:ser>
        <c:ser>
          <c:idx val="4"/>
          <c:order val="4"/>
          <c:tx>
            <c:strRef>
              <c:f>Sociál.s.!$Q$5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Sociál.s.!$C$6:$C$10</c:f>
              <c:strCache>
                <c:ptCount val="5"/>
                <c:pt idx="0">
                  <c:v>sport pro členy sport. organizací</c:v>
                </c:pt>
                <c:pt idx="1">
                  <c:v>sport pro neregistr.sportovce</c:v>
                </c:pt>
                <c:pt idx="2">
                  <c:v>kulturní akce</c:v>
                </c:pt>
                <c:pt idx="3">
                  <c:v>počet hřišť</c:v>
                </c:pt>
                <c:pt idx="4">
                  <c:v>udržovanost hřišť</c:v>
                </c:pt>
              </c:strCache>
            </c:strRef>
          </c:cat>
          <c:val>
            <c:numRef>
              <c:f>Sociál.s.!$Q$6:$Q$10</c:f>
              <c:numCache>
                <c:formatCode>0%</c:formatCode>
                <c:ptCount val="5"/>
                <c:pt idx="0">
                  <c:v>0.5298013245033113</c:v>
                </c:pt>
                <c:pt idx="1">
                  <c:v>0.50898203592814373</c:v>
                </c:pt>
                <c:pt idx="2">
                  <c:v>0.54705882352941182</c:v>
                </c:pt>
                <c:pt idx="3">
                  <c:v>0.69230769230769229</c:v>
                </c:pt>
                <c:pt idx="4">
                  <c:v>0.1377245508982036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97184"/>
        <c:axId val="109198720"/>
      </c:barChart>
      <c:catAx>
        <c:axId val="10919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98720"/>
        <c:crosses val="autoZero"/>
        <c:auto val="1"/>
        <c:lblAlgn val="ctr"/>
        <c:lblOffset val="100"/>
        <c:noMultiLvlLbl val="0"/>
      </c:catAx>
      <c:valAx>
        <c:axId val="109198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19718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ŽP!$M$5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ŽP!$C$6:$C$11</c:f>
              <c:strCache>
                <c:ptCount val="6"/>
                <c:pt idx="0">
                  <c:v>kvalita ovzduší</c:v>
                </c:pt>
                <c:pt idx="1">
                  <c:v>hladina hluku</c:v>
                </c:pt>
                <c:pt idx="2">
                  <c:v>rozloha zelených ploch</c:v>
                </c:pt>
                <c:pt idx="3">
                  <c:v>stav a údržba zeleně</c:v>
                </c:pt>
                <c:pt idx="4">
                  <c:v>rozloha vodních ploch</c:v>
                </c:pt>
                <c:pt idx="5">
                  <c:v>údržba veřej. prostranství </c:v>
                </c:pt>
              </c:strCache>
            </c:strRef>
          </c:cat>
          <c:val>
            <c:numRef>
              <c:f>ŽP!$M$6:$M$11</c:f>
              <c:numCache>
                <c:formatCode>0%</c:formatCode>
                <c:ptCount val="6"/>
                <c:pt idx="0">
                  <c:v>0.15168539325842698</c:v>
                </c:pt>
                <c:pt idx="1">
                  <c:v>6.7484662576687116E-2</c:v>
                </c:pt>
                <c:pt idx="2">
                  <c:v>0.25423728813559321</c:v>
                </c:pt>
                <c:pt idx="3">
                  <c:v>0.20588235294117646</c:v>
                </c:pt>
                <c:pt idx="4">
                  <c:v>0.2073170731707317</c:v>
                </c:pt>
                <c:pt idx="5">
                  <c:v>0.23529411764705882</c:v>
                </c:pt>
              </c:numCache>
            </c:numRef>
          </c:val>
        </c:ser>
        <c:ser>
          <c:idx val="1"/>
          <c:order val="1"/>
          <c:tx>
            <c:strRef>
              <c:f>ŽP!$N$5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ŽP!$C$6:$C$11</c:f>
              <c:strCache>
                <c:ptCount val="6"/>
                <c:pt idx="0">
                  <c:v>kvalita ovzduší</c:v>
                </c:pt>
                <c:pt idx="1">
                  <c:v>hladina hluku</c:v>
                </c:pt>
                <c:pt idx="2">
                  <c:v>rozloha zelených ploch</c:v>
                </c:pt>
                <c:pt idx="3">
                  <c:v>stav a údržba zeleně</c:v>
                </c:pt>
                <c:pt idx="4">
                  <c:v>rozloha vodních ploch</c:v>
                </c:pt>
                <c:pt idx="5">
                  <c:v>údržba veřej. prostranství </c:v>
                </c:pt>
              </c:strCache>
            </c:strRef>
          </c:cat>
          <c:val>
            <c:numRef>
              <c:f>ŽP!$N$6:$N$11</c:f>
              <c:numCache>
                <c:formatCode>0%</c:formatCode>
                <c:ptCount val="6"/>
                <c:pt idx="0">
                  <c:v>0.4606741573033708</c:v>
                </c:pt>
                <c:pt idx="1">
                  <c:v>0.45398773006134968</c:v>
                </c:pt>
                <c:pt idx="2">
                  <c:v>0.42937853107344631</c:v>
                </c:pt>
                <c:pt idx="3">
                  <c:v>0.54117647058823526</c:v>
                </c:pt>
                <c:pt idx="4">
                  <c:v>0.40853658536585363</c:v>
                </c:pt>
                <c:pt idx="5">
                  <c:v>0.45882352941176469</c:v>
                </c:pt>
              </c:numCache>
            </c:numRef>
          </c:val>
        </c:ser>
        <c:ser>
          <c:idx val="2"/>
          <c:order val="2"/>
          <c:tx>
            <c:strRef>
              <c:f>ŽP!$O$5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ŽP!$C$6:$C$11</c:f>
              <c:strCache>
                <c:ptCount val="6"/>
                <c:pt idx="0">
                  <c:v>kvalita ovzduší</c:v>
                </c:pt>
                <c:pt idx="1">
                  <c:v>hladina hluku</c:v>
                </c:pt>
                <c:pt idx="2">
                  <c:v>rozloha zelených ploch</c:v>
                </c:pt>
                <c:pt idx="3">
                  <c:v>stav a údržba zeleně</c:v>
                </c:pt>
                <c:pt idx="4">
                  <c:v>rozloha vodních ploch</c:v>
                </c:pt>
                <c:pt idx="5">
                  <c:v>údržba veřej. prostranství </c:v>
                </c:pt>
              </c:strCache>
            </c:strRef>
          </c:cat>
          <c:val>
            <c:numRef>
              <c:f>ŽP!$O$6:$O$11</c:f>
              <c:numCache>
                <c:formatCode>0%</c:formatCode>
                <c:ptCount val="6"/>
                <c:pt idx="0">
                  <c:v>0.2752808988764045</c:v>
                </c:pt>
                <c:pt idx="1">
                  <c:v>0.29447852760736198</c:v>
                </c:pt>
                <c:pt idx="2">
                  <c:v>0.2655367231638418</c:v>
                </c:pt>
                <c:pt idx="3">
                  <c:v>0.1588235294117647</c:v>
                </c:pt>
                <c:pt idx="4">
                  <c:v>0.2073170731707317</c:v>
                </c:pt>
                <c:pt idx="5">
                  <c:v>0.18823529411764706</c:v>
                </c:pt>
              </c:numCache>
            </c:numRef>
          </c:val>
        </c:ser>
        <c:ser>
          <c:idx val="3"/>
          <c:order val="3"/>
          <c:tx>
            <c:strRef>
              <c:f>ŽP!$P$5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ŽP!$C$6:$C$11</c:f>
              <c:strCache>
                <c:ptCount val="6"/>
                <c:pt idx="0">
                  <c:v>kvalita ovzduší</c:v>
                </c:pt>
                <c:pt idx="1">
                  <c:v>hladina hluku</c:v>
                </c:pt>
                <c:pt idx="2">
                  <c:v>rozloha zelených ploch</c:v>
                </c:pt>
                <c:pt idx="3">
                  <c:v>stav a údržba zeleně</c:v>
                </c:pt>
                <c:pt idx="4">
                  <c:v>rozloha vodních ploch</c:v>
                </c:pt>
                <c:pt idx="5">
                  <c:v>údržba veřej. prostranství </c:v>
                </c:pt>
              </c:strCache>
            </c:strRef>
          </c:cat>
          <c:val>
            <c:numRef>
              <c:f>ŽP!$P$6:$P$11</c:f>
              <c:numCache>
                <c:formatCode>0%</c:formatCode>
                <c:ptCount val="6"/>
                <c:pt idx="0">
                  <c:v>0.10112359550561797</c:v>
                </c:pt>
                <c:pt idx="1">
                  <c:v>0.16564417177914109</c:v>
                </c:pt>
                <c:pt idx="2">
                  <c:v>4.519774011299435E-2</c:v>
                </c:pt>
                <c:pt idx="3">
                  <c:v>8.8235294117647065E-2</c:v>
                </c:pt>
                <c:pt idx="4">
                  <c:v>9.7560975609756101E-2</c:v>
                </c:pt>
                <c:pt idx="5">
                  <c:v>0.11176470588235295</c:v>
                </c:pt>
              </c:numCache>
            </c:numRef>
          </c:val>
        </c:ser>
        <c:ser>
          <c:idx val="4"/>
          <c:order val="4"/>
          <c:tx>
            <c:strRef>
              <c:f>ŽP!$Q$5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ŽP!$C$6:$C$11</c:f>
              <c:strCache>
                <c:ptCount val="6"/>
                <c:pt idx="0">
                  <c:v>kvalita ovzduší</c:v>
                </c:pt>
                <c:pt idx="1">
                  <c:v>hladina hluku</c:v>
                </c:pt>
                <c:pt idx="2">
                  <c:v>rozloha zelených ploch</c:v>
                </c:pt>
                <c:pt idx="3">
                  <c:v>stav a údržba zeleně</c:v>
                </c:pt>
                <c:pt idx="4">
                  <c:v>rozloha vodních ploch</c:v>
                </c:pt>
                <c:pt idx="5">
                  <c:v>údržba veřej. prostranství </c:v>
                </c:pt>
              </c:strCache>
            </c:strRef>
          </c:cat>
          <c:val>
            <c:numRef>
              <c:f>ŽP!$Q$6:$Q$11</c:f>
              <c:numCache>
                <c:formatCode>0%</c:formatCode>
                <c:ptCount val="6"/>
                <c:pt idx="0">
                  <c:v>1.1235955056179775E-2</c:v>
                </c:pt>
                <c:pt idx="1">
                  <c:v>1.8404907975460124E-2</c:v>
                </c:pt>
                <c:pt idx="2">
                  <c:v>5.6497175141242938E-3</c:v>
                </c:pt>
                <c:pt idx="3">
                  <c:v>5.8823529411764705E-3</c:v>
                </c:pt>
                <c:pt idx="4">
                  <c:v>7.926829268292683E-2</c:v>
                </c:pt>
                <c:pt idx="5">
                  <c:v>5.8823529411764705E-3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09536"/>
        <c:axId val="109011328"/>
      </c:barChart>
      <c:catAx>
        <c:axId val="10900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011328"/>
        <c:crosses val="autoZero"/>
        <c:auto val="1"/>
        <c:lblAlgn val="ctr"/>
        <c:lblOffset val="100"/>
        <c:noMultiLvlLbl val="0"/>
      </c:catAx>
      <c:valAx>
        <c:axId val="109011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00953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Doprava!$M$5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Doprava!$C$6:$C$9</c:f>
              <c:strCache>
                <c:ptCount val="4"/>
                <c:pt idx="0">
                  <c:v>průjezdnost </c:v>
                </c:pt>
                <c:pt idx="1">
                  <c:v>množství parkovišť</c:v>
                </c:pt>
                <c:pt idx="2">
                  <c:v>kvalita komunikací </c:v>
                </c:pt>
                <c:pt idx="3">
                  <c:v>dopravní značení</c:v>
                </c:pt>
              </c:strCache>
            </c:strRef>
          </c:cat>
          <c:val>
            <c:numRef>
              <c:f>Doprava!$M$6:$M$9</c:f>
              <c:numCache>
                <c:formatCode>0%</c:formatCode>
                <c:ptCount val="4"/>
                <c:pt idx="0">
                  <c:v>4.8913043478260872E-2</c:v>
                </c:pt>
                <c:pt idx="1">
                  <c:v>0.11299435028248588</c:v>
                </c:pt>
                <c:pt idx="2">
                  <c:v>7.8651685393258425E-2</c:v>
                </c:pt>
                <c:pt idx="3">
                  <c:v>0.28313253012048195</c:v>
                </c:pt>
              </c:numCache>
            </c:numRef>
          </c:val>
        </c:ser>
        <c:ser>
          <c:idx val="1"/>
          <c:order val="1"/>
          <c:tx>
            <c:strRef>
              <c:f>Doprava!$N$5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Doprava!$C$6:$C$9</c:f>
              <c:strCache>
                <c:ptCount val="4"/>
                <c:pt idx="0">
                  <c:v>průjezdnost </c:v>
                </c:pt>
                <c:pt idx="1">
                  <c:v>množství parkovišť</c:v>
                </c:pt>
                <c:pt idx="2">
                  <c:v>kvalita komunikací </c:v>
                </c:pt>
                <c:pt idx="3">
                  <c:v>dopravní značení</c:v>
                </c:pt>
              </c:strCache>
            </c:strRef>
          </c:cat>
          <c:val>
            <c:numRef>
              <c:f>Doprava!$N$6:$N$9</c:f>
              <c:numCache>
                <c:formatCode>0%</c:formatCode>
                <c:ptCount val="4"/>
                <c:pt idx="0">
                  <c:v>0.20652173913043478</c:v>
                </c:pt>
                <c:pt idx="1">
                  <c:v>0.3615819209039548</c:v>
                </c:pt>
                <c:pt idx="2">
                  <c:v>0.449438202247191</c:v>
                </c:pt>
                <c:pt idx="3">
                  <c:v>0.45180722891566266</c:v>
                </c:pt>
              </c:numCache>
            </c:numRef>
          </c:val>
        </c:ser>
        <c:ser>
          <c:idx val="2"/>
          <c:order val="2"/>
          <c:tx>
            <c:strRef>
              <c:f>Doprava!$O$5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Doprava!$C$6:$C$9</c:f>
              <c:strCache>
                <c:ptCount val="4"/>
                <c:pt idx="0">
                  <c:v>průjezdnost </c:v>
                </c:pt>
                <c:pt idx="1">
                  <c:v>množství parkovišť</c:v>
                </c:pt>
                <c:pt idx="2">
                  <c:v>kvalita komunikací </c:v>
                </c:pt>
                <c:pt idx="3">
                  <c:v>dopravní značení</c:v>
                </c:pt>
              </c:strCache>
            </c:strRef>
          </c:cat>
          <c:val>
            <c:numRef>
              <c:f>Doprava!$O$6:$O$9</c:f>
              <c:numCache>
                <c:formatCode>0%</c:formatCode>
                <c:ptCount val="4"/>
                <c:pt idx="0">
                  <c:v>0.36956521739130432</c:v>
                </c:pt>
                <c:pt idx="1">
                  <c:v>0.29943502824858759</c:v>
                </c:pt>
                <c:pt idx="2">
                  <c:v>0.2808988764044944</c:v>
                </c:pt>
                <c:pt idx="3">
                  <c:v>0.16867469879518071</c:v>
                </c:pt>
              </c:numCache>
            </c:numRef>
          </c:val>
        </c:ser>
        <c:ser>
          <c:idx val="3"/>
          <c:order val="3"/>
          <c:tx>
            <c:strRef>
              <c:f>Doprava!$P$5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Doprava!$C$6:$C$9</c:f>
              <c:strCache>
                <c:ptCount val="4"/>
                <c:pt idx="0">
                  <c:v>průjezdnost </c:v>
                </c:pt>
                <c:pt idx="1">
                  <c:v>množství parkovišť</c:v>
                </c:pt>
                <c:pt idx="2">
                  <c:v>kvalita komunikací </c:v>
                </c:pt>
                <c:pt idx="3">
                  <c:v>dopravní značení</c:v>
                </c:pt>
              </c:strCache>
            </c:strRef>
          </c:cat>
          <c:val>
            <c:numRef>
              <c:f>Doprava!$P$6:$P$9</c:f>
              <c:numCache>
                <c:formatCode>0%</c:formatCode>
                <c:ptCount val="4"/>
                <c:pt idx="0">
                  <c:v>0.33152173913043476</c:v>
                </c:pt>
                <c:pt idx="1">
                  <c:v>0.15819209039548024</c:v>
                </c:pt>
                <c:pt idx="2">
                  <c:v>0.17415730337078653</c:v>
                </c:pt>
                <c:pt idx="3">
                  <c:v>4.2168674698795178E-2</c:v>
                </c:pt>
              </c:numCache>
            </c:numRef>
          </c:val>
        </c:ser>
        <c:ser>
          <c:idx val="4"/>
          <c:order val="4"/>
          <c:tx>
            <c:strRef>
              <c:f>Doprava!$Q$5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Doprava!$C$6:$C$9</c:f>
              <c:strCache>
                <c:ptCount val="4"/>
                <c:pt idx="0">
                  <c:v>průjezdnost </c:v>
                </c:pt>
                <c:pt idx="1">
                  <c:v>množství parkovišť</c:v>
                </c:pt>
                <c:pt idx="2">
                  <c:v>kvalita komunikací </c:v>
                </c:pt>
                <c:pt idx="3">
                  <c:v>dopravní značení</c:v>
                </c:pt>
              </c:strCache>
            </c:strRef>
          </c:cat>
          <c:val>
            <c:numRef>
              <c:f>Doprava!$Q$6:$Q$9</c:f>
              <c:numCache>
                <c:formatCode>0%</c:formatCode>
                <c:ptCount val="4"/>
                <c:pt idx="0">
                  <c:v>4.3478260869565216E-2</c:v>
                </c:pt>
                <c:pt idx="1">
                  <c:v>6.7796610169491525E-2</c:v>
                </c:pt>
                <c:pt idx="2">
                  <c:v>1.6853932584269662E-2</c:v>
                </c:pt>
                <c:pt idx="3">
                  <c:v>5.4216867469879519E-2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73920"/>
        <c:axId val="109075456"/>
      </c:barChart>
      <c:catAx>
        <c:axId val="10907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075456"/>
        <c:crosses val="autoZero"/>
        <c:auto val="1"/>
        <c:lblAlgn val="ctr"/>
        <c:lblOffset val="100"/>
        <c:noMultiLvlLbl val="0"/>
      </c:catAx>
      <c:valAx>
        <c:axId val="1090754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07392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'Pěší a cyklo'!$M$5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'Pěší a cyklo'!$C$6:$C$9</c:f>
              <c:strCache>
                <c:ptCount val="4"/>
                <c:pt idx="0">
                  <c:v>podmínky pro chodce</c:v>
                </c:pt>
                <c:pt idx="1">
                  <c:v>podmínky pro cyklisty</c:v>
                </c:pt>
                <c:pt idx="2">
                  <c:v>množství cyklostezek </c:v>
                </c:pt>
                <c:pt idx="3">
                  <c:v>podmínky pro cyklisty</c:v>
                </c:pt>
              </c:strCache>
            </c:strRef>
          </c:cat>
          <c:val>
            <c:numRef>
              <c:f>'Pěší a cyklo'!$M$6:$M$9</c:f>
              <c:numCache>
                <c:formatCode>0%</c:formatCode>
                <c:ptCount val="4"/>
                <c:pt idx="0">
                  <c:v>0.32954545454545453</c:v>
                </c:pt>
                <c:pt idx="1">
                  <c:v>0.1348314606741573</c:v>
                </c:pt>
                <c:pt idx="2">
                  <c:v>0.26436781609195403</c:v>
                </c:pt>
                <c:pt idx="3">
                  <c:v>0.12962962962962962</c:v>
                </c:pt>
              </c:numCache>
            </c:numRef>
          </c:val>
        </c:ser>
        <c:ser>
          <c:idx val="1"/>
          <c:order val="1"/>
          <c:tx>
            <c:strRef>
              <c:f>'Pěší a cyklo'!$N$5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'Pěší a cyklo'!$C$6:$C$9</c:f>
              <c:strCache>
                <c:ptCount val="4"/>
                <c:pt idx="0">
                  <c:v>podmínky pro chodce</c:v>
                </c:pt>
                <c:pt idx="1">
                  <c:v>podmínky pro cyklisty</c:v>
                </c:pt>
                <c:pt idx="2">
                  <c:v>množství cyklostezek </c:v>
                </c:pt>
                <c:pt idx="3">
                  <c:v>podmínky pro cyklisty</c:v>
                </c:pt>
              </c:strCache>
            </c:strRef>
          </c:cat>
          <c:val>
            <c:numRef>
              <c:f>'Pěší a cyklo'!$N$6:$N$9</c:f>
              <c:numCache>
                <c:formatCode>0%</c:formatCode>
                <c:ptCount val="4"/>
                <c:pt idx="0">
                  <c:v>0.47727272727272729</c:v>
                </c:pt>
                <c:pt idx="1">
                  <c:v>0.4157303370786517</c:v>
                </c:pt>
                <c:pt idx="2">
                  <c:v>0.31609195402298851</c:v>
                </c:pt>
                <c:pt idx="3">
                  <c:v>0.4567901234567901</c:v>
                </c:pt>
              </c:numCache>
            </c:numRef>
          </c:val>
        </c:ser>
        <c:ser>
          <c:idx val="2"/>
          <c:order val="2"/>
          <c:tx>
            <c:strRef>
              <c:f>'Pěší a cyklo'!$O$5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'Pěší a cyklo'!$C$6:$C$9</c:f>
              <c:strCache>
                <c:ptCount val="4"/>
                <c:pt idx="0">
                  <c:v>podmínky pro chodce</c:v>
                </c:pt>
                <c:pt idx="1">
                  <c:v>podmínky pro cyklisty</c:v>
                </c:pt>
                <c:pt idx="2">
                  <c:v>množství cyklostezek </c:v>
                </c:pt>
                <c:pt idx="3">
                  <c:v>podmínky pro cyklisty</c:v>
                </c:pt>
              </c:strCache>
            </c:strRef>
          </c:cat>
          <c:val>
            <c:numRef>
              <c:f>'Pěší a cyklo'!$O$6:$O$9</c:f>
              <c:numCache>
                <c:formatCode>0%</c:formatCode>
                <c:ptCount val="4"/>
                <c:pt idx="0">
                  <c:v>0.11363636363636363</c:v>
                </c:pt>
                <c:pt idx="1">
                  <c:v>0.28651685393258425</c:v>
                </c:pt>
                <c:pt idx="2">
                  <c:v>0.23563218390804597</c:v>
                </c:pt>
                <c:pt idx="3">
                  <c:v>0.24074074074074073</c:v>
                </c:pt>
              </c:numCache>
            </c:numRef>
          </c:val>
        </c:ser>
        <c:ser>
          <c:idx val="3"/>
          <c:order val="3"/>
          <c:tx>
            <c:strRef>
              <c:f>'Pěší a cyklo'!$P$5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'Pěší a cyklo'!$C$6:$C$9</c:f>
              <c:strCache>
                <c:ptCount val="4"/>
                <c:pt idx="0">
                  <c:v>podmínky pro chodce</c:v>
                </c:pt>
                <c:pt idx="1">
                  <c:v>podmínky pro cyklisty</c:v>
                </c:pt>
                <c:pt idx="2">
                  <c:v>množství cyklostezek </c:v>
                </c:pt>
                <c:pt idx="3">
                  <c:v>podmínky pro cyklisty</c:v>
                </c:pt>
              </c:strCache>
            </c:strRef>
          </c:cat>
          <c:val>
            <c:numRef>
              <c:f>'Pěší a cyklo'!$P$6:$P$9</c:f>
              <c:numCache>
                <c:formatCode>0%</c:formatCode>
                <c:ptCount val="4"/>
                <c:pt idx="0">
                  <c:v>6.25E-2</c:v>
                </c:pt>
                <c:pt idx="1">
                  <c:v>6.1797752808988762E-2</c:v>
                </c:pt>
                <c:pt idx="2">
                  <c:v>6.3218390804597707E-2</c:v>
                </c:pt>
                <c:pt idx="3">
                  <c:v>7.407407407407407E-2</c:v>
                </c:pt>
              </c:numCache>
            </c:numRef>
          </c:val>
        </c:ser>
        <c:ser>
          <c:idx val="4"/>
          <c:order val="4"/>
          <c:tx>
            <c:strRef>
              <c:f>'Pěší a cyklo'!$Q$5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'Pěší a cyklo'!$C$6:$C$9</c:f>
              <c:strCache>
                <c:ptCount val="4"/>
                <c:pt idx="0">
                  <c:v>podmínky pro chodce</c:v>
                </c:pt>
                <c:pt idx="1">
                  <c:v>podmínky pro cyklisty</c:v>
                </c:pt>
                <c:pt idx="2">
                  <c:v>množství cyklostezek </c:v>
                </c:pt>
                <c:pt idx="3">
                  <c:v>podmínky pro cyklisty</c:v>
                </c:pt>
              </c:strCache>
            </c:strRef>
          </c:cat>
          <c:val>
            <c:numRef>
              <c:f>'Pěší a cyklo'!$Q$6:$Q$9</c:f>
              <c:numCache>
                <c:formatCode>0%</c:formatCode>
                <c:ptCount val="4"/>
                <c:pt idx="0">
                  <c:v>1.7045454545454544E-2</c:v>
                </c:pt>
                <c:pt idx="1">
                  <c:v>0.10112359550561797</c:v>
                </c:pt>
                <c:pt idx="2">
                  <c:v>0.1206896551724138</c:v>
                </c:pt>
                <c:pt idx="3">
                  <c:v>9.8765432098765427E-2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4800"/>
        <c:axId val="109170688"/>
      </c:barChart>
      <c:catAx>
        <c:axId val="10916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70688"/>
        <c:crosses val="autoZero"/>
        <c:auto val="1"/>
        <c:lblAlgn val="ctr"/>
        <c:lblOffset val="100"/>
        <c:noMultiLvlLbl val="0"/>
      </c:catAx>
      <c:valAx>
        <c:axId val="109170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16480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Bezpečnost!$M$5</c:f>
              <c:strCache>
                <c:ptCount val="1"/>
                <c:pt idx="0">
                  <c:v>Ano</c:v>
                </c:pt>
              </c:strCache>
            </c:strRef>
          </c:tx>
          <c:invertIfNegative val="0"/>
          <c:cat>
            <c:strRef>
              <c:f>Bezpečnost!$C$6:$C$8</c:f>
              <c:strCache>
                <c:ptCount val="3"/>
                <c:pt idx="0">
                  <c:v>bezpečnost v MČ</c:v>
                </c:pt>
                <c:pt idx="1">
                  <c:v>bezpečnost ve vztahu k dětem </c:v>
                </c:pt>
                <c:pt idx="2">
                  <c:v>činnost městské policie</c:v>
                </c:pt>
              </c:strCache>
            </c:strRef>
          </c:cat>
          <c:val>
            <c:numRef>
              <c:f>Bezpečnost!$M$6:$M$8</c:f>
              <c:numCache>
                <c:formatCode>0%</c:formatCode>
                <c:ptCount val="3"/>
                <c:pt idx="0">
                  <c:v>7.6023391812865493E-2</c:v>
                </c:pt>
                <c:pt idx="1">
                  <c:v>0.1871345029239766</c:v>
                </c:pt>
                <c:pt idx="2">
                  <c:v>0.15060240963855423</c:v>
                </c:pt>
              </c:numCache>
            </c:numRef>
          </c:val>
        </c:ser>
        <c:ser>
          <c:idx val="1"/>
          <c:order val="1"/>
          <c:tx>
            <c:strRef>
              <c:f>Bezpečnost!$N$5</c:f>
              <c:strCache>
                <c:ptCount val="1"/>
                <c:pt idx="0">
                  <c:v>Spíše ano</c:v>
                </c:pt>
              </c:strCache>
            </c:strRef>
          </c:tx>
          <c:invertIfNegative val="0"/>
          <c:cat>
            <c:strRef>
              <c:f>Bezpečnost!$C$6:$C$8</c:f>
              <c:strCache>
                <c:ptCount val="3"/>
                <c:pt idx="0">
                  <c:v>bezpečnost v MČ</c:v>
                </c:pt>
                <c:pt idx="1">
                  <c:v>bezpečnost ve vztahu k dětem </c:v>
                </c:pt>
                <c:pt idx="2">
                  <c:v>činnost městské policie</c:v>
                </c:pt>
              </c:strCache>
            </c:strRef>
          </c:cat>
          <c:val>
            <c:numRef>
              <c:f>Bezpečnost!$N$6:$N$8</c:f>
              <c:numCache>
                <c:formatCode>0%</c:formatCode>
                <c:ptCount val="3"/>
                <c:pt idx="0">
                  <c:v>0.46198830409356723</c:v>
                </c:pt>
                <c:pt idx="1">
                  <c:v>0.56140350877192979</c:v>
                </c:pt>
                <c:pt idx="2">
                  <c:v>0.39759036144578314</c:v>
                </c:pt>
              </c:numCache>
            </c:numRef>
          </c:val>
        </c:ser>
        <c:ser>
          <c:idx val="2"/>
          <c:order val="2"/>
          <c:tx>
            <c:strRef>
              <c:f>Bezpečnost!$O$5</c:f>
              <c:strCache>
                <c:ptCount val="1"/>
                <c:pt idx="0">
                  <c:v>Spíše ne</c:v>
                </c:pt>
              </c:strCache>
            </c:strRef>
          </c:tx>
          <c:invertIfNegative val="0"/>
          <c:cat>
            <c:strRef>
              <c:f>Bezpečnost!$C$6:$C$8</c:f>
              <c:strCache>
                <c:ptCount val="3"/>
                <c:pt idx="0">
                  <c:v>bezpečnost v MČ</c:v>
                </c:pt>
                <c:pt idx="1">
                  <c:v>bezpečnost ve vztahu k dětem </c:v>
                </c:pt>
                <c:pt idx="2">
                  <c:v>činnost městské policie</c:v>
                </c:pt>
              </c:strCache>
            </c:strRef>
          </c:cat>
          <c:val>
            <c:numRef>
              <c:f>Bezpečnost!$O$6:$O$8</c:f>
              <c:numCache>
                <c:formatCode>0%</c:formatCode>
                <c:ptCount val="3"/>
                <c:pt idx="0">
                  <c:v>0.25730994152046782</c:v>
                </c:pt>
                <c:pt idx="1">
                  <c:v>0.18128654970760233</c:v>
                </c:pt>
                <c:pt idx="2">
                  <c:v>0.24698795180722891</c:v>
                </c:pt>
              </c:numCache>
            </c:numRef>
          </c:val>
        </c:ser>
        <c:ser>
          <c:idx val="3"/>
          <c:order val="3"/>
          <c:tx>
            <c:strRef>
              <c:f>Bezpečnost!$P$5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Bezpečnost!$C$6:$C$8</c:f>
              <c:strCache>
                <c:ptCount val="3"/>
                <c:pt idx="0">
                  <c:v>bezpečnost v MČ</c:v>
                </c:pt>
                <c:pt idx="1">
                  <c:v>bezpečnost ve vztahu k dětem </c:v>
                </c:pt>
                <c:pt idx="2">
                  <c:v>činnost městské policie</c:v>
                </c:pt>
              </c:strCache>
            </c:strRef>
          </c:cat>
          <c:val>
            <c:numRef>
              <c:f>Bezpečnost!$P$6:$P$8</c:f>
              <c:numCache>
                <c:formatCode>0%</c:formatCode>
                <c:ptCount val="3"/>
                <c:pt idx="0">
                  <c:v>0.14619883040935672</c:v>
                </c:pt>
                <c:pt idx="1">
                  <c:v>1.1695906432748537E-2</c:v>
                </c:pt>
                <c:pt idx="2">
                  <c:v>0.13253012048192772</c:v>
                </c:pt>
              </c:numCache>
            </c:numRef>
          </c:val>
        </c:ser>
        <c:ser>
          <c:idx val="4"/>
          <c:order val="4"/>
          <c:tx>
            <c:strRef>
              <c:f>Bezpečnost!$Q$5</c:f>
              <c:strCache>
                <c:ptCount val="1"/>
                <c:pt idx="0">
                  <c:v>Neví</c:v>
                </c:pt>
              </c:strCache>
            </c:strRef>
          </c:tx>
          <c:invertIfNegative val="0"/>
          <c:cat>
            <c:strRef>
              <c:f>Bezpečnost!$C$6:$C$8</c:f>
              <c:strCache>
                <c:ptCount val="3"/>
                <c:pt idx="0">
                  <c:v>bezpečnost v MČ</c:v>
                </c:pt>
                <c:pt idx="1">
                  <c:v>bezpečnost ve vztahu k dětem </c:v>
                </c:pt>
                <c:pt idx="2">
                  <c:v>činnost městské policie</c:v>
                </c:pt>
              </c:strCache>
            </c:strRef>
          </c:cat>
          <c:val>
            <c:numRef>
              <c:f>Bezpečnost!$Q$6:$Q$8</c:f>
              <c:numCache>
                <c:formatCode>0%</c:formatCode>
                <c:ptCount val="3"/>
                <c:pt idx="0">
                  <c:v>5.8479532163742687E-2</c:v>
                </c:pt>
                <c:pt idx="1">
                  <c:v>5.8479532163742687E-2</c:v>
                </c:pt>
                <c:pt idx="2">
                  <c:v>7.2289156626506021E-2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88448"/>
        <c:axId val="109294336"/>
      </c:barChart>
      <c:catAx>
        <c:axId val="10928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294336"/>
        <c:crosses val="autoZero"/>
        <c:auto val="1"/>
        <c:lblAlgn val="ctr"/>
        <c:lblOffset val="100"/>
        <c:noMultiLvlLbl val="0"/>
      </c:catAx>
      <c:valAx>
        <c:axId val="109294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2884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9</xdr:row>
      <xdr:rowOff>66675</xdr:rowOff>
    </xdr:from>
    <xdr:to>
      <xdr:col>15</xdr:col>
      <xdr:colOff>200025</xdr:colOff>
      <xdr:row>29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10</xdr:row>
      <xdr:rowOff>9525</xdr:rowOff>
    </xdr:from>
    <xdr:to>
      <xdr:col>13</xdr:col>
      <xdr:colOff>219075</xdr:colOff>
      <xdr:row>29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19049</xdr:rowOff>
    </xdr:from>
    <xdr:to>
      <xdr:col>16</xdr:col>
      <xdr:colOff>161925</xdr:colOff>
      <xdr:row>30</xdr:row>
      <xdr:rowOff>171449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95250</xdr:rowOff>
    </xdr:from>
    <xdr:to>
      <xdr:col>7</xdr:col>
      <xdr:colOff>561975</xdr:colOff>
      <xdr:row>48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57150</xdr:rowOff>
    </xdr:from>
    <xdr:to>
      <xdr:col>7</xdr:col>
      <xdr:colOff>847725</xdr:colOff>
      <xdr:row>49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168088</xdr:colOff>
      <xdr:row>5</xdr:row>
      <xdr:rowOff>1</xdr:rowOff>
    </xdr:from>
    <xdr:to>
      <xdr:col>14</xdr:col>
      <xdr:colOff>537882</xdr:colOff>
      <xdr:row>11</xdr:row>
      <xdr:rowOff>22412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156883</xdr:colOff>
      <xdr:row>14</xdr:row>
      <xdr:rowOff>67236</xdr:rowOff>
    </xdr:from>
    <xdr:to>
      <xdr:col>14</xdr:col>
      <xdr:colOff>549088</xdr:colOff>
      <xdr:row>24</xdr:row>
      <xdr:rowOff>179294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168088</xdr:colOff>
      <xdr:row>29</xdr:row>
      <xdr:rowOff>11206</xdr:rowOff>
    </xdr:from>
    <xdr:to>
      <xdr:col>14</xdr:col>
      <xdr:colOff>549088</xdr:colOff>
      <xdr:row>35</xdr:row>
      <xdr:rowOff>123265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168088</xdr:colOff>
      <xdr:row>40</xdr:row>
      <xdr:rowOff>67235</xdr:rowOff>
    </xdr:from>
    <xdr:to>
      <xdr:col>14</xdr:col>
      <xdr:colOff>560294</xdr:colOff>
      <xdr:row>51</xdr:row>
      <xdr:rowOff>179294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190500</xdr:colOff>
      <xdr:row>55</xdr:row>
      <xdr:rowOff>22413</xdr:rowOff>
    </xdr:from>
    <xdr:to>
      <xdr:col>14</xdr:col>
      <xdr:colOff>560294</xdr:colOff>
      <xdr:row>66</xdr:row>
      <xdr:rowOff>22413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13</xdr:row>
      <xdr:rowOff>104775</xdr:rowOff>
    </xdr:from>
    <xdr:to>
      <xdr:col>16</xdr:col>
      <xdr:colOff>0</xdr:colOff>
      <xdr:row>30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47625</xdr:rowOff>
    </xdr:from>
    <xdr:to>
      <xdr:col>16</xdr:col>
      <xdr:colOff>247650</xdr:colOff>
      <xdr:row>30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15</xdr:row>
      <xdr:rowOff>104775</xdr:rowOff>
    </xdr:from>
    <xdr:to>
      <xdr:col>16</xdr:col>
      <xdr:colOff>200025</xdr:colOff>
      <xdr:row>31</xdr:row>
      <xdr:rowOff>28575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10</xdr:row>
      <xdr:rowOff>190499</xdr:rowOff>
    </xdr:from>
    <xdr:to>
      <xdr:col>16</xdr:col>
      <xdr:colOff>133350</xdr:colOff>
      <xdr:row>31</xdr:row>
      <xdr:rowOff>9524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12</xdr:row>
      <xdr:rowOff>114299</xdr:rowOff>
    </xdr:from>
    <xdr:to>
      <xdr:col>16</xdr:col>
      <xdr:colOff>180975</xdr:colOff>
      <xdr:row>30</xdr:row>
      <xdr:rowOff>161924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</xdr:row>
      <xdr:rowOff>9524</xdr:rowOff>
    </xdr:from>
    <xdr:to>
      <xdr:col>16</xdr:col>
      <xdr:colOff>247649</xdr:colOff>
      <xdr:row>30</xdr:row>
      <xdr:rowOff>171449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57150</xdr:rowOff>
    </xdr:from>
    <xdr:to>
      <xdr:col>16</xdr:col>
      <xdr:colOff>114299</xdr:colOff>
      <xdr:row>31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9</xdr:row>
      <xdr:rowOff>171449</xdr:rowOff>
    </xdr:from>
    <xdr:to>
      <xdr:col>14</xdr:col>
      <xdr:colOff>457200</xdr:colOff>
      <xdr:row>29</xdr:row>
      <xdr:rowOff>123824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ka/AppData/Local/Microsoft/Windows/Temporary%20Internet%20Files/Content.Outlook/FKOPUNI9/Kopie%20-%20anketa%20praha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yhodnocení"/>
    </sheetNames>
    <sheetDataSet>
      <sheetData sheetId="0">
        <row r="5">
          <cell r="A5" t="str">
            <v>B</v>
          </cell>
        </row>
        <row r="6">
          <cell r="A6" t="str">
            <v>a</v>
          </cell>
          <cell r="B6">
            <v>1</v>
          </cell>
          <cell r="C6">
            <v>1</v>
          </cell>
          <cell r="D6">
            <v>2</v>
          </cell>
          <cell r="E6">
            <v>2</v>
          </cell>
          <cell r="F6">
            <v>2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2</v>
          </cell>
          <cell r="L6">
            <v>2</v>
          </cell>
          <cell r="M6">
            <v>1</v>
          </cell>
          <cell r="N6">
            <v>2</v>
          </cell>
          <cell r="O6">
            <v>1</v>
          </cell>
          <cell r="P6">
            <v>2</v>
          </cell>
          <cell r="Q6">
            <v>2</v>
          </cell>
          <cell r="R6">
            <v>2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2</v>
          </cell>
          <cell r="X6">
            <v>1</v>
          </cell>
          <cell r="Y6">
            <v>2</v>
          </cell>
          <cell r="Z6">
            <v>2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1</v>
          </cell>
          <cell r="AM6">
            <v>2</v>
          </cell>
          <cell r="AN6">
            <v>1</v>
          </cell>
          <cell r="AO6">
            <v>1</v>
          </cell>
          <cell r="AP6">
            <v>2</v>
          </cell>
          <cell r="AQ6">
            <v>2</v>
          </cell>
          <cell r="AR6">
            <v>1</v>
          </cell>
          <cell r="AS6">
            <v>2</v>
          </cell>
          <cell r="AT6">
            <v>2</v>
          </cell>
          <cell r="AU6">
            <v>1</v>
          </cell>
          <cell r="AV6">
            <v>1</v>
          </cell>
          <cell r="AW6">
            <v>1</v>
          </cell>
          <cell r="AX6">
            <v>1</v>
          </cell>
          <cell r="AY6">
            <v>1</v>
          </cell>
          <cell r="AZ6">
            <v>1</v>
          </cell>
          <cell r="BA6">
            <v>2</v>
          </cell>
          <cell r="BB6">
            <v>1</v>
          </cell>
          <cell r="BC6">
            <v>1</v>
          </cell>
          <cell r="BD6">
            <v>2</v>
          </cell>
          <cell r="BE6">
            <v>2</v>
          </cell>
          <cell r="BF6">
            <v>1</v>
          </cell>
          <cell r="BG6">
            <v>1</v>
          </cell>
          <cell r="BH6">
            <v>1</v>
          </cell>
          <cell r="BI6">
            <v>1</v>
          </cell>
          <cell r="BJ6">
            <v>2</v>
          </cell>
          <cell r="BK6">
            <v>2</v>
          </cell>
          <cell r="BL6">
            <v>2</v>
          </cell>
          <cell r="BM6">
            <v>3</v>
          </cell>
          <cell r="BN6">
            <v>3</v>
          </cell>
          <cell r="BO6">
            <v>3</v>
          </cell>
          <cell r="BP6">
            <v>3</v>
          </cell>
          <cell r="BQ6">
            <v>1</v>
          </cell>
          <cell r="BR6">
            <v>2</v>
          </cell>
          <cell r="BS6">
            <v>2</v>
          </cell>
          <cell r="BT6">
            <v>1</v>
          </cell>
          <cell r="BU6">
            <v>2</v>
          </cell>
          <cell r="BV6">
            <v>1</v>
          </cell>
          <cell r="BW6">
            <v>5</v>
          </cell>
          <cell r="BX6">
            <v>1</v>
          </cell>
          <cell r="BY6">
            <v>1</v>
          </cell>
          <cell r="BZ6">
            <v>2</v>
          </cell>
          <cell r="CA6">
            <v>1</v>
          </cell>
          <cell r="CB6">
            <v>1</v>
          </cell>
          <cell r="CC6">
            <v>2</v>
          </cell>
          <cell r="CD6">
            <v>1</v>
          </cell>
          <cell r="CE6">
            <v>2</v>
          </cell>
          <cell r="CF6">
            <v>1</v>
          </cell>
          <cell r="CG6">
            <v>3</v>
          </cell>
          <cell r="CH6">
            <v>2</v>
          </cell>
          <cell r="CI6">
            <v>1</v>
          </cell>
          <cell r="CJ6">
            <v>1</v>
          </cell>
          <cell r="CK6">
            <v>2</v>
          </cell>
        </row>
        <row r="7">
          <cell r="A7" t="str">
            <v>b</v>
          </cell>
          <cell r="B7">
            <v>1</v>
          </cell>
          <cell r="C7">
            <v>4</v>
          </cell>
          <cell r="D7">
            <v>2</v>
          </cell>
          <cell r="E7">
            <v>2</v>
          </cell>
          <cell r="F7">
            <v>3</v>
          </cell>
          <cell r="G7">
            <v>2</v>
          </cell>
          <cell r="H7">
            <v>5</v>
          </cell>
          <cell r="I7">
            <v>3</v>
          </cell>
          <cell r="J7">
            <v>2</v>
          </cell>
          <cell r="K7">
            <v>2</v>
          </cell>
          <cell r="L7">
            <v>2</v>
          </cell>
          <cell r="M7">
            <v>2</v>
          </cell>
          <cell r="N7">
            <v>3</v>
          </cell>
          <cell r="O7">
            <v>1</v>
          </cell>
          <cell r="P7">
            <v>2</v>
          </cell>
          <cell r="Q7">
            <v>1</v>
          </cell>
          <cell r="R7">
            <v>3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2</v>
          </cell>
          <cell r="X7">
            <v>1</v>
          </cell>
          <cell r="Y7">
            <v>5</v>
          </cell>
          <cell r="Z7">
            <v>2</v>
          </cell>
          <cell r="AA7">
            <v>1</v>
          </cell>
          <cell r="AB7">
            <v>3</v>
          </cell>
          <cell r="AC7">
            <v>2</v>
          </cell>
          <cell r="AD7">
            <v>4</v>
          </cell>
          <cell r="AE7">
            <v>1</v>
          </cell>
          <cell r="AF7">
            <v>1</v>
          </cell>
          <cell r="AG7">
            <v>2</v>
          </cell>
          <cell r="AH7">
            <v>3</v>
          </cell>
          <cell r="AI7">
            <v>2</v>
          </cell>
          <cell r="AJ7">
            <v>1</v>
          </cell>
          <cell r="AK7">
            <v>2</v>
          </cell>
          <cell r="AL7">
            <v>1</v>
          </cell>
          <cell r="AM7">
            <v>1</v>
          </cell>
          <cell r="AN7">
            <v>5</v>
          </cell>
          <cell r="AO7">
            <v>2</v>
          </cell>
          <cell r="AP7">
            <v>2</v>
          </cell>
          <cell r="AQ7">
            <v>3</v>
          </cell>
          <cell r="AR7">
            <v>2</v>
          </cell>
          <cell r="AS7">
            <v>1</v>
          </cell>
          <cell r="AT7">
            <v>2</v>
          </cell>
          <cell r="AU7">
            <v>2</v>
          </cell>
          <cell r="AV7">
            <v>1</v>
          </cell>
          <cell r="AW7">
            <v>1</v>
          </cell>
          <cell r="AX7">
            <v>2</v>
          </cell>
          <cell r="AY7">
            <v>2</v>
          </cell>
          <cell r="AZ7">
            <v>1</v>
          </cell>
          <cell r="BA7">
            <v>3</v>
          </cell>
          <cell r="BB7">
            <v>1</v>
          </cell>
          <cell r="BC7">
            <v>3</v>
          </cell>
          <cell r="BD7">
            <v>4</v>
          </cell>
          <cell r="BE7">
            <v>2</v>
          </cell>
          <cell r="BF7">
            <v>1</v>
          </cell>
          <cell r="BG7">
            <v>5</v>
          </cell>
          <cell r="BH7">
            <v>5</v>
          </cell>
          <cell r="BI7">
            <v>2</v>
          </cell>
          <cell r="BJ7">
            <v>2</v>
          </cell>
          <cell r="BK7">
            <v>5</v>
          </cell>
          <cell r="BL7">
            <v>1</v>
          </cell>
          <cell r="BM7">
            <v>2</v>
          </cell>
          <cell r="BN7">
            <v>2</v>
          </cell>
          <cell r="BO7">
            <v>2</v>
          </cell>
          <cell r="BP7">
            <v>2</v>
          </cell>
          <cell r="BQ7">
            <v>1</v>
          </cell>
          <cell r="BR7">
            <v>2</v>
          </cell>
          <cell r="BS7">
            <v>2</v>
          </cell>
          <cell r="BT7">
            <v>2</v>
          </cell>
          <cell r="BU7">
            <v>2</v>
          </cell>
          <cell r="BV7">
            <v>1</v>
          </cell>
          <cell r="BW7">
            <v>3</v>
          </cell>
          <cell r="BX7">
            <v>2</v>
          </cell>
          <cell r="BY7">
            <v>3</v>
          </cell>
          <cell r="BZ7">
            <v>3</v>
          </cell>
          <cell r="CA7">
            <v>0</v>
          </cell>
          <cell r="CB7">
            <v>2</v>
          </cell>
          <cell r="CC7">
            <v>1</v>
          </cell>
          <cell r="CD7">
            <v>1</v>
          </cell>
          <cell r="CE7">
            <v>5</v>
          </cell>
          <cell r="CF7">
            <v>1</v>
          </cell>
          <cell r="CG7">
            <v>2</v>
          </cell>
          <cell r="CH7">
            <v>5</v>
          </cell>
          <cell r="CI7">
            <v>1</v>
          </cell>
          <cell r="CJ7">
            <v>2</v>
          </cell>
          <cell r="CK7">
            <v>1</v>
          </cell>
        </row>
        <row r="8">
          <cell r="A8" t="str">
            <v>c</v>
          </cell>
          <cell r="B8">
            <v>1</v>
          </cell>
          <cell r="C8">
            <v>2</v>
          </cell>
          <cell r="D8">
            <v>2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1</v>
          </cell>
          <cell r="J8">
            <v>3</v>
          </cell>
          <cell r="K8">
            <v>2</v>
          </cell>
          <cell r="L8">
            <v>2</v>
          </cell>
          <cell r="M8">
            <v>1</v>
          </cell>
          <cell r="N8">
            <v>2</v>
          </cell>
          <cell r="O8">
            <v>1</v>
          </cell>
          <cell r="P8">
            <v>2</v>
          </cell>
          <cell r="Q8">
            <v>1</v>
          </cell>
          <cell r="R8">
            <v>2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2</v>
          </cell>
          <cell r="X8">
            <v>1</v>
          </cell>
          <cell r="Y8">
            <v>2</v>
          </cell>
          <cell r="Z8">
            <v>2</v>
          </cell>
          <cell r="AA8">
            <v>2</v>
          </cell>
          <cell r="AB8">
            <v>2</v>
          </cell>
          <cell r="AC8">
            <v>1</v>
          </cell>
          <cell r="AD8">
            <v>1</v>
          </cell>
          <cell r="AE8">
            <v>2</v>
          </cell>
          <cell r="AF8">
            <v>1</v>
          </cell>
          <cell r="AG8">
            <v>2</v>
          </cell>
          <cell r="AH8">
            <v>2</v>
          </cell>
          <cell r="AI8">
            <v>2</v>
          </cell>
          <cell r="AJ8">
            <v>2</v>
          </cell>
          <cell r="AK8">
            <v>2</v>
          </cell>
          <cell r="AL8">
            <v>1</v>
          </cell>
          <cell r="AM8">
            <v>2</v>
          </cell>
          <cell r="AN8">
            <v>1</v>
          </cell>
          <cell r="AO8">
            <v>2</v>
          </cell>
          <cell r="AP8">
            <v>1</v>
          </cell>
          <cell r="AQ8">
            <v>4</v>
          </cell>
          <cell r="AR8">
            <v>1</v>
          </cell>
          <cell r="AS8">
            <v>1</v>
          </cell>
          <cell r="AT8">
            <v>2</v>
          </cell>
          <cell r="AU8">
            <v>2</v>
          </cell>
          <cell r="AV8">
            <v>1</v>
          </cell>
          <cell r="AW8">
            <v>1</v>
          </cell>
          <cell r="AX8">
            <v>2</v>
          </cell>
          <cell r="AY8">
            <v>2</v>
          </cell>
          <cell r="AZ8">
            <v>1</v>
          </cell>
          <cell r="BA8">
            <v>2</v>
          </cell>
          <cell r="BB8">
            <v>1</v>
          </cell>
          <cell r="BC8">
            <v>4</v>
          </cell>
          <cell r="BD8">
            <v>4</v>
          </cell>
          <cell r="BE8">
            <v>1</v>
          </cell>
          <cell r="BF8">
            <v>2</v>
          </cell>
          <cell r="BG8">
            <v>2</v>
          </cell>
          <cell r="BH8">
            <v>2</v>
          </cell>
          <cell r="BI8">
            <v>2</v>
          </cell>
          <cell r="BJ8">
            <v>4</v>
          </cell>
          <cell r="BK8">
            <v>2</v>
          </cell>
          <cell r="BL8">
            <v>2</v>
          </cell>
          <cell r="BM8">
            <v>1</v>
          </cell>
          <cell r="BN8">
            <v>1</v>
          </cell>
          <cell r="BO8">
            <v>1</v>
          </cell>
          <cell r="BP8">
            <v>1</v>
          </cell>
          <cell r="BQ8">
            <v>1</v>
          </cell>
          <cell r="BR8">
            <v>4</v>
          </cell>
          <cell r="BS8">
            <v>2</v>
          </cell>
          <cell r="BT8">
            <v>1</v>
          </cell>
          <cell r="BU8">
            <v>2</v>
          </cell>
          <cell r="BV8">
            <v>1</v>
          </cell>
          <cell r="BW8">
            <v>1</v>
          </cell>
          <cell r="BX8">
            <v>2</v>
          </cell>
          <cell r="BZ8">
            <v>1</v>
          </cell>
          <cell r="CA8">
            <v>1</v>
          </cell>
          <cell r="CB8">
            <v>1</v>
          </cell>
          <cell r="CC8">
            <v>1</v>
          </cell>
          <cell r="CD8">
            <v>1</v>
          </cell>
          <cell r="CE8">
            <v>1</v>
          </cell>
          <cell r="CF8">
            <v>2</v>
          </cell>
          <cell r="CG8">
            <v>2</v>
          </cell>
          <cell r="CH8">
            <v>1</v>
          </cell>
          <cell r="CI8">
            <v>1</v>
          </cell>
          <cell r="CJ8">
            <v>1</v>
          </cell>
          <cell r="CK8">
            <v>1</v>
          </cell>
        </row>
        <row r="10">
          <cell r="A10" t="str">
            <v>e</v>
          </cell>
          <cell r="B10">
            <v>2</v>
          </cell>
          <cell r="C10">
            <v>0</v>
          </cell>
          <cell r="D10">
            <v>3</v>
          </cell>
          <cell r="E10">
            <v>3</v>
          </cell>
          <cell r="F10">
            <v>5</v>
          </cell>
          <cell r="G10">
            <v>2</v>
          </cell>
          <cell r="H10">
            <v>1</v>
          </cell>
          <cell r="I10">
            <v>1</v>
          </cell>
          <cell r="J10">
            <v>2</v>
          </cell>
          <cell r="K10">
            <v>2</v>
          </cell>
          <cell r="L10">
            <v>3</v>
          </cell>
          <cell r="M10">
            <v>2</v>
          </cell>
          <cell r="N10">
            <v>2</v>
          </cell>
          <cell r="O10">
            <v>2</v>
          </cell>
          <cell r="P10">
            <v>2</v>
          </cell>
          <cell r="Q10">
            <v>1</v>
          </cell>
          <cell r="R10">
            <v>2</v>
          </cell>
          <cell r="S10">
            <v>1</v>
          </cell>
          <cell r="T10">
            <v>2</v>
          </cell>
          <cell r="U10">
            <v>1</v>
          </cell>
          <cell r="V10">
            <v>1</v>
          </cell>
          <cell r="W10">
            <v>2</v>
          </cell>
          <cell r="X10">
            <v>1</v>
          </cell>
          <cell r="Y10">
            <v>4</v>
          </cell>
          <cell r="Z10">
            <v>2</v>
          </cell>
          <cell r="AA10">
            <v>1</v>
          </cell>
          <cell r="AB10">
            <v>2</v>
          </cell>
          <cell r="AC10">
            <v>1</v>
          </cell>
          <cell r="AD10">
            <v>1</v>
          </cell>
          <cell r="AE10">
            <v>2</v>
          </cell>
          <cell r="AF10">
            <v>2</v>
          </cell>
          <cell r="AG10">
            <v>2</v>
          </cell>
          <cell r="AH10">
            <v>3</v>
          </cell>
          <cell r="AI10">
            <v>4</v>
          </cell>
          <cell r="AJ10">
            <v>2</v>
          </cell>
          <cell r="AK10">
            <v>3</v>
          </cell>
          <cell r="AL10">
            <v>2</v>
          </cell>
          <cell r="AM10">
            <v>1</v>
          </cell>
          <cell r="AN10">
            <v>2</v>
          </cell>
          <cell r="AO10">
            <v>2</v>
          </cell>
          <cell r="AP10">
            <v>3</v>
          </cell>
          <cell r="AQ10">
            <v>2</v>
          </cell>
          <cell r="AR10">
            <v>3</v>
          </cell>
          <cell r="AS10">
            <v>3</v>
          </cell>
          <cell r="AT10">
            <v>1</v>
          </cell>
          <cell r="AU10">
            <v>2</v>
          </cell>
          <cell r="AV10">
            <v>3</v>
          </cell>
          <cell r="AX10">
            <v>3</v>
          </cell>
          <cell r="AY10">
            <v>2</v>
          </cell>
          <cell r="AZ10">
            <v>2</v>
          </cell>
          <cell r="BA10">
            <v>3</v>
          </cell>
          <cell r="BB10">
            <v>1</v>
          </cell>
          <cell r="BC10">
            <v>2</v>
          </cell>
          <cell r="BD10">
            <v>4</v>
          </cell>
          <cell r="BE10">
            <v>3</v>
          </cell>
          <cell r="BF10">
            <v>3</v>
          </cell>
          <cell r="BG10">
            <v>5</v>
          </cell>
          <cell r="BH10">
            <v>5</v>
          </cell>
          <cell r="BI10">
            <v>3</v>
          </cell>
          <cell r="BJ10">
            <v>2</v>
          </cell>
          <cell r="BK10">
            <v>2</v>
          </cell>
          <cell r="BL10">
            <v>5</v>
          </cell>
          <cell r="BM10">
            <v>4</v>
          </cell>
          <cell r="BN10">
            <v>4</v>
          </cell>
          <cell r="BO10">
            <v>2</v>
          </cell>
          <cell r="BP10">
            <v>3</v>
          </cell>
          <cell r="BQ10">
            <v>2</v>
          </cell>
          <cell r="BR10">
            <v>3</v>
          </cell>
          <cell r="BS10">
            <v>3</v>
          </cell>
          <cell r="BT10">
            <v>2</v>
          </cell>
          <cell r="BU10">
            <v>4</v>
          </cell>
          <cell r="BV10">
            <v>0</v>
          </cell>
          <cell r="BW10">
            <v>2</v>
          </cell>
          <cell r="BX10">
            <v>2</v>
          </cell>
          <cell r="BY10">
            <v>2</v>
          </cell>
          <cell r="BZ10">
            <v>2</v>
          </cell>
          <cell r="CA10">
            <v>1</v>
          </cell>
          <cell r="CB10">
            <v>2</v>
          </cell>
          <cell r="CC10">
            <v>3</v>
          </cell>
          <cell r="CD10">
            <v>2</v>
          </cell>
          <cell r="CE10">
            <v>5</v>
          </cell>
          <cell r="CF10">
            <v>3</v>
          </cell>
          <cell r="CG10">
            <v>2</v>
          </cell>
          <cell r="CH10">
            <v>2</v>
          </cell>
          <cell r="CI10">
            <v>2</v>
          </cell>
          <cell r="CJ10">
            <v>2</v>
          </cell>
          <cell r="CK10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"/>
  <sheetViews>
    <sheetView tabSelected="1" topLeftCell="A9" zoomScaleNormal="100" workbookViewId="0"/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1</v>
      </c>
    </row>
    <row r="2" spans="2:17" ht="14.25" customHeight="1" x14ac:dyDescent="0.3"/>
    <row r="4" spans="2:17" x14ac:dyDescent="0.3">
      <c r="B4" s="69" t="s">
        <v>0</v>
      </c>
      <c r="C4" s="70"/>
      <c r="E4" s="18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19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9" t="s">
        <v>14</v>
      </c>
      <c r="E6" s="9" t="e">
        <f>SUM(G6,H6,I6,J6,K6)</f>
        <v>#VALUE!</v>
      </c>
      <c r="G6" s="9">
        <v>87</v>
      </c>
      <c r="H6" s="9">
        <v>78</v>
      </c>
      <c r="I6" s="9">
        <v>10</v>
      </c>
      <c r="J6" s="9">
        <v>1</v>
      </c>
      <c r="K6" s="9" t="e">
        <f>COUNTIF([1]data!5:5,5)</f>
        <v>#VALUE!</v>
      </c>
      <c r="M6" s="13" t="e">
        <f>G6/E6</f>
        <v>#VALUE!</v>
      </c>
      <c r="N6" s="13" t="e">
        <f>H6/E6</f>
        <v>#VALUE!</v>
      </c>
      <c r="O6" s="13" t="e">
        <f>I6/E6</f>
        <v>#VALUE!</v>
      </c>
      <c r="P6" s="13" t="e">
        <f>J6/E6</f>
        <v>#VALUE!</v>
      </c>
      <c r="Q6" s="14" t="e">
        <f>K6/E6</f>
        <v>#VALUE!</v>
      </c>
    </row>
    <row r="7" spans="2:17" x14ac:dyDescent="0.3">
      <c r="B7" s="10" t="s">
        <v>3</v>
      </c>
      <c r="C7" s="4" t="s">
        <v>15</v>
      </c>
      <c r="E7" s="4">
        <f>SUM(G7,H7,I7,J7,K7)</f>
        <v>153</v>
      </c>
      <c r="G7" s="4">
        <v>12</v>
      </c>
      <c r="H7" s="4">
        <v>21</v>
      </c>
      <c r="I7" s="4">
        <v>46</v>
      </c>
      <c r="J7" s="4">
        <v>58</v>
      </c>
      <c r="K7" s="4">
        <v>16</v>
      </c>
      <c r="M7" s="6">
        <f>G7/E7</f>
        <v>7.8431372549019607E-2</v>
      </c>
      <c r="N7" s="6">
        <f>H7/E7</f>
        <v>0.13725490196078433</v>
      </c>
      <c r="O7" s="6">
        <f>I7/E7</f>
        <v>0.30065359477124182</v>
      </c>
      <c r="P7" s="6">
        <f>J7/E7</f>
        <v>0.37908496732026142</v>
      </c>
      <c r="Q7" s="15">
        <f t="shared" ref="Q7:Q8" si="0">K7/E7</f>
        <v>0.10457516339869281</v>
      </c>
    </row>
    <row r="8" spans="2:17" x14ac:dyDescent="0.3">
      <c r="B8" s="11" t="s">
        <v>4</v>
      </c>
      <c r="C8" s="12" t="s">
        <v>16</v>
      </c>
      <c r="E8" s="12">
        <f>SUM(G8,H8,I8,J8,K8)</f>
        <v>146</v>
      </c>
      <c r="G8" s="12">
        <v>9</v>
      </c>
      <c r="H8" s="12">
        <v>17</v>
      </c>
      <c r="I8" s="12">
        <v>24</v>
      </c>
      <c r="J8" s="12">
        <v>81</v>
      </c>
      <c r="K8" s="12">
        <v>15</v>
      </c>
      <c r="M8" s="16">
        <f>G8/E8</f>
        <v>6.1643835616438353E-2</v>
      </c>
      <c r="N8" s="16">
        <f>H8/E8</f>
        <v>0.11643835616438356</v>
      </c>
      <c r="O8" s="16">
        <f>I8/E8</f>
        <v>0.16438356164383561</v>
      </c>
      <c r="P8" s="16">
        <f>J8/E8</f>
        <v>0.5547945205479452</v>
      </c>
      <c r="Q8" s="17">
        <f t="shared" si="0"/>
        <v>0.10273972602739725</v>
      </c>
    </row>
  </sheetData>
  <mergeCells count="3">
    <mergeCell ref="G4:K4"/>
    <mergeCell ref="M4:Q4"/>
    <mergeCell ref="B4:C5"/>
  </mergeCells>
  <pageMargins left="0.7" right="0.7" top="0.78740157499999996" bottom="0.78740157499999996" header="0.3" footer="0.3"/>
  <pageSetup paperSize="9" orientation="landscape" horizontalDpi="300" verticalDpi="300" r:id="rId1"/>
  <headerFooter>
    <oddHeader xml:space="preserve">&amp;RPříloha č.1       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"/>
  <sheetViews>
    <sheetView topLeftCell="A16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70</v>
      </c>
    </row>
    <row r="2" spans="2:17" ht="14.25" customHeight="1" x14ac:dyDescent="0.3"/>
    <row r="4" spans="2:17" x14ac:dyDescent="0.3">
      <c r="B4" s="69" t="s">
        <v>0</v>
      </c>
      <c r="C4" s="70"/>
      <c r="E4" s="18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19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71</v>
      </c>
      <c r="E6" s="9">
        <f>SUM(G6,H6,I6,J6,K6)</f>
        <v>172</v>
      </c>
      <c r="G6" s="9">
        <v>11</v>
      </c>
      <c r="H6" s="9">
        <v>31</v>
      </c>
      <c r="I6" s="9">
        <v>14</v>
      </c>
      <c r="J6" s="9">
        <v>5</v>
      </c>
      <c r="K6" s="9">
        <v>111</v>
      </c>
      <c r="M6" s="13">
        <f>G6/E6</f>
        <v>6.3953488372093026E-2</v>
      </c>
      <c r="N6" s="13">
        <f>H6/E6</f>
        <v>0.18023255813953487</v>
      </c>
      <c r="O6" s="13">
        <f>I6/E6</f>
        <v>8.1395348837209308E-2</v>
      </c>
      <c r="P6" s="13">
        <f>J6/E6</f>
        <v>2.9069767441860465E-2</v>
      </c>
      <c r="Q6" s="14">
        <f>K6/E6</f>
        <v>0.64534883720930236</v>
      </c>
    </row>
    <row r="7" spans="2:17" x14ac:dyDescent="0.3">
      <c r="B7" s="11" t="s">
        <v>3</v>
      </c>
      <c r="C7" s="12" t="s">
        <v>72</v>
      </c>
      <c r="E7" s="12">
        <f>SUM(G7,H7,I7,J7,K7)</f>
        <v>178</v>
      </c>
      <c r="G7" s="12">
        <v>8</v>
      </c>
      <c r="H7" s="12">
        <v>28</v>
      </c>
      <c r="I7" s="12">
        <v>19</v>
      </c>
      <c r="J7" s="12">
        <v>7</v>
      </c>
      <c r="K7" s="12">
        <v>116</v>
      </c>
      <c r="M7" s="16">
        <f>G7/E7</f>
        <v>4.49438202247191E-2</v>
      </c>
      <c r="N7" s="16">
        <f>H7/E7</f>
        <v>0.15730337078651685</v>
      </c>
      <c r="O7" s="16">
        <f>I7/E7</f>
        <v>0.10674157303370786</v>
      </c>
      <c r="P7" s="16">
        <f>J7/E7</f>
        <v>3.9325842696629212E-2</v>
      </c>
      <c r="Q7" s="17">
        <f t="shared" ref="Q7" si="0">K7/E7</f>
        <v>0.651685393258427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topLeftCell="A10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73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74</v>
      </c>
      <c r="E6" s="9" t="e">
        <f>SUM(G6,H6,I6,J6,K6)</f>
        <v>#VALUE!</v>
      </c>
      <c r="G6" s="9">
        <v>122</v>
      </c>
      <c r="H6" s="9">
        <v>39</v>
      </c>
      <c r="I6" s="9">
        <v>5</v>
      </c>
      <c r="J6" s="9" t="e">
        <f>COUNTIF([1]data!5:5,4)</f>
        <v>#VALUE!</v>
      </c>
      <c r="K6" s="9">
        <v>1</v>
      </c>
      <c r="M6" s="13" t="e">
        <f>G6/E6</f>
        <v>#VALUE!</v>
      </c>
      <c r="N6" s="13" t="e">
        <f>H6/E6</f>
        <v>#VALUE!</v>
      </c>
      <c r="O6" s="13" t="e">
        <f>I6/E6</f>
        <v>#VALUE!</v>
      </c>
      <c r="P6" s="13" t="e">
        <f>J6/E6</f>
        <v>#VALUE!</v>
      </c>
      <c r="Q6" s="14" t="e">
        <f>K6/E6</f>
        <v>#VALUE!</v>
      </c>
    </row>
    <row r="7" spans="2:17" x14ac:dyDescent="0.3">
      <c r="B7" s="10" t="s">
        <v>3</v>
      </c>
      <c r="C7" s="4" t="s">
        <v>80</v>
      </c>
      <c r="E7" s="4">
        <f>SUM(G7,H7,I7,J7,K7)</f>
        <v>171</v>
      </c>
      <c r="G7" s="4">
        <v>88</v>
      </c>
      <c r="H7" s="4">
        <v>62</v>
      </c>
      <c r="I7" s="4">
        <v>15</v>
      </c>
      <c r="J7" s="4">
        <v>5</v>
      </c>
      <c r="K7" s="4">
        <v>1</v>
      </c>
      <c r="M7" s="6">
        <f>G7/E7</f>
        <v>0.51461988304093564</v>
      </c>
      <c r="N7" s="6">
        <f>H7/E7</f>
        <v>0.36257309941520466</v>
      </c>
      <c r="O7" s="6">
        <f>I7/E7</f>
        <v>8.771929824561403E-2</v>
      </c>
      <c r="P7" s="6">
        <f>J7/E7</f>
        <v>2.9239766081871343E-2</v>
      </c>
      <c r="Q7" s="15">
        <f t="shared" ref="Q7:Q11" si="0">K7/E7</f>
        <v>5.8479532163742687E-3</v>
      </c>
    </row>
    <row r="8" spans="2:17" x14ac:dyDescent="0.3">
      <c r="B8" s="10" t="s">
        <v>4</v>
      </c>
      <c r="C8" s="4" t="s">
        <v>75</v>
      </c>
      <c r="E8" s="4" t="e">
        <f>SUM(G8,H8,I8,J8,K8)</f>
        <v>#VALUE!</v>
      </c>
      <c r="G8" s="4">
        <v>92</v>
      </c>
      <c r="H8" s="4">
        <v>77</v>
      </c>
      <c r="I8" s="4">
        <v>6</v>
      </c>
      <c r="J8" s="4" t="e">
        <f>COUNTIF([1]data!7:7,4)</f>
        <v>#VALUE!</v>
      </c>
      <c r="K8" s="4">
        <v>5</v>
      </c>
      <c r="M8" s="6" t="e">
        <f>G8/E8</f>
        <v>#VALUE!</v>
      </c>
      <c r="N8" s="6" t="e">
        <f>H8/E8</f>
        <v>#VALUE!</v>
      </c>
      <c r="O8" s="6" t="e">
        <f>I8/E8</f>
        <v>#VALUE!</v>
      </c>
      <c r="P8" s="6" t="e">
        <f>J8/E8</f>
        <v>#VALUE!</v>
      </c>
      <c r="Q8" s="15" t="e">
        <f t="shared" si="0"/>
        <v>#VALUE!</v>
      </c>
    </row>
    <row r="9" spans="2:17" x14ac:dyDescent="0.3">
      <c r="B9" s="10" t="s">
        <v>18</v>
      </c>
      <c r="C9" s="4" t="s">
        <v>77</v>
      </c>
      <c r="E9" s="4">
        <f t="shared" ref="E9:E11" si="1">SUM(G9,H9,I9,J9,K9)</f>
        <v>173</v>
      </c>
      <c r="G9" s="4">
        <v>56</v>
      </c>
      <c r="H9" s="4">
        <v>77</v>
      </c>
      <c r="I9" s="4">
        <v>29</v>
      </c>
      <c r="J9" s="4">
        <v>8</v>
      </c>
      <c r="K9" s="4">
        <v>3</v>
      </c>
      <c r="M9" s="6">
        <f t="shared" ref="M9:M11" si="2">G9/E9</f>
        <v>0.32369942196531792</v>
      </c>
      <c r="N9" s="6">
        <f t="shared" ref="N9:N11" si="3">H9/E9</f>
        <v>0.44508670520231214</v>
      </c>
      <c r="O9" s="6">
        <f t="shared" ref="O9:O11" si="4">I9/E9</f>
        <v>0.16763005780346821</v>
      </c>
      <c r="P9" s="6">
        <f t="shared" ref="P9:P11" si="5">J9/E9</f>
        <v>4.6242774566473986E-2</v>
      </c>
      <c r="Q9" s="15">
        <f t="shared" si="0"/>
        <v>1.7341040462427744E-2</v>
      </c>
    </row>
    <row r="10" spans="2:17" x14ac:dyDescent="0.3">
      <c r="B10" s="10" t="s">
        <v>29</v>
      </c>
      <c r="C10" s="4" t="s">
        <v>79</v>
      </c>
      <c r="E10" s="4">
        <f t="shared" si="1"/>
        <v>169</v>
      </c>
      <c r="G10" s="4">
        <v>89</v>
      </c>
      <c r="H10" s="4">
        <v>47</v>
      </c>
      <c r="I10" s="4">
        <v>15</v>
      </c>
      <c r="J10" s="4">
        <v>6</v>
      </c>
      <c r="K10" s="4">
        <v>12</v>
      </c>
      <c r="M10" s="6">
        <f t="shared" si="2"/>
        <v>0.52662721893491127</v>
      </c>
      <c r="N10" s="6">
        <f t="shared" si="3"/>
        <v>0.27810650887573962</v>
      </c>
      <c r="O10" s="6">
        <f t="shared" si="4"/>
        <v>8.8757396449704137E-2</v>
      </c>
      <c r="P10" s="6">
        <f t="shared" si="5"/>
        <v>3.5502958579881658E-2</v>
      </c>
      <c r="Q10" s="15">
        <f t="shared" si="0"/>
        <v>7.1005917159763315E-2</v>
      </c>
    </row>
    <row r="11" spans="2:17" x14ac:dyDescent="0.3">
      <c r="B11" s="11" t="s">
        <v>19</v>
      </c>
      <c r="C11" s="12" t="s">
        <v>78</v>
      </c>
      <c r="E11" s="12">
        <f t="shared" si="1"/>
        <v>166</v>
      </c>
      <c r="G11" s="12">
        <v>64</v>
      </c>
      <c r="H11" s="12">
        <v>36</v>
      </c>
      <c r="I11" s="12">
        <v>13</v>
      </c>
      <c r="J11" s="12">
        <v>25</v>
      </c>
      <c r="K11" s="12">
        <v>28</v>
      </c>
      <c r="M11" s="16">
        <f t="shared" si="2"/>
        <v>0.38554216867469882</v>
      </c>
      <c r="N11" s="16">
        <f t="shared" si="3"/>
        <v>0.21686746987951808</v>
      </c>
      <c r="O11" s="16">
        <f t="shared" si="4"/>
        <v>7.8313253012048195E-2</v>
      </c>
      <c r="P11" s="16">
        <f t="shared" si="5"/>
        <v>0.15060240963855423</v>
      </c>
      <c r="Q11" s="17">
        <f t="shared" si="0"/>
        <v>0.16867469879518071</v>
      </c>
    </row>
    <row r="14" spans="2:17" ht="15.6" x14ac:dyDescent="0.3">
      <c r="C14" s="20" t="s">
        <v>76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opLeftCell="A31" workbookViewId="0">
      <selection activeCell="B7" sqref="B7:C8"/>
    </sheetView>
  </sheetViews>
  <sheetFormatPr defaultRowHeight="14.4" x14ac:dyDescent="0.3"/>
  <cols>
    <col min="1" max="1" width="2.5546875" customWidth="1"/>
    <col min="2" max="2" width="3.109375" customWidth="1"/>
    <col min="3" max="3" width="23.33203125" customWidth="1"/>
  </cols>
  <sheetData>
    <row r="2" spans="2:7" x14ac:dyDescent="0.3">
      <c r="B2" s="35" t="s">
        <v>88</v>
      </c>
    </row>
    <row r="7" spans="2:7" x14ac:dyDescent="0.3">
      <c r="B7" s="73" t="s">
        <v>81</v>
      </c>
      <c r="C7" s="74"/>
      <c r="D7" s="25"/>
      <c r="E7" s="2" t="s">
        <v>82</v>
      </c>
      <c r="F7" s="26"/>
      <c r="G7" s="2" t="s">
        <v>82</v>
      </c>
    </row>
    <row r="8" spans="2:7" x14ac:dyDescent="0.3">
      <c r="B8" s="75"/>
      <c r="C8" s="76"/>
      <c r="D8" s="25"/>
      <c r="E8" s="3" t="s">
        <v>6</v>
      </c>
      <c r="F8" s="26"/>
      <c r="G8" s="3" t="s">
        <v>83</v>
      </c>
    </row>
    <row r="9" spans="2:7" x14ac:dyDescent="0.3">
      <c r="B9" s="8" t="s">
        <v>2</v>
      </c>
      <c r="C9" s="9" t="s">
        <v>92</v>
      </c>
      <c r="D9" s="4"/>
      <c r="E9" s="9">
        <v>144</v>
      </c>
      <c r="F9" s="26"/>
      <c r="G9" s="13">
        <f>E9/E17</f>
        <v>0.30901287553648071</v>
      </c>
    </row>
    <row r="10" spans="2:7" x14ac:dyDescent="0.3">
      <c r="B10" s="10" t="s">
        <v>3</v>
      </c>
      <c r="C10" s="27" t="s">
        <v>93</v>
      </c>
      <c r="D10" s="4"/>
      <c r="E10" s="4">
        <v>168</v>
      </c>
      <c r="F10" s="26"/>
      <c r="G10" s="6">
        <f>E10/E17</f>
        <v>0.36051502145922748</v>
      </c>
    </row>
    <row r="11" spans="2:7" x14ac:dyDescent="0.3">
      <c r="B11" s="10" t="s">
        <v>4</v>
      </c>
      <c r="C11" s="27" t="s">
        <v>94</v>
      </c>
      <c r="D11" s="4"/>
      <c r="E11" s="4">
        <v>50</v>
      </c>
      <c r="F11" s="26"/>
      <c r="G11" s="6">
        <f>E11/E17</f>
        <v>0.1072961373390558</v>
      </c>
    </row>
    <row r="12" spans="2:7" x14ac:dyDescent="0.3">
      <c r="B12" s="10" t="s">
        <v>18</v>
      </c>
      <c r="C12" s="27" t="s">
        <v>95</v>
      </c>
      <c r="D12" s="4"/>
      <c r="E12" s="4">
        <v>34</v>
      </c>
      <c r="F12" s="26"/>
      <c r="G12" s="6">
        <f>E12/E17</f>
        <v>7.2961373390557943E-2</v>
      </c>
    </row>
    <row r="13" spans="2:7" ht="15.6" x14ac:dyDescent="0.3">
      <c r="B13" s="10" t="s">
        <v>29</v>
      </c>
      <c r="C13" s="20" t="s">
        <v>96</v>
      </c>
      <c r="D13" s="4"/>
      <c r="E13" s="4">
        <v>32</v>
      </c>
      <c r="F13" s="26"/>
      <c r="G13" s="6">
        <f>E13/E17</f>
        <v>6.8669527896995708E-2</v>
      </c>
    </row>
    <row r="14" spans="2:7" ht="15.6" x14ac:dyDescent="0.3">
      <c r="B14" s="10" t="s">
        <v>19</v>
      </c>
      <c r="C14" s="20" t="s">
        <v>97</v>
      </c>
      <c r="D14" s="4"/>
      <c r="E14" s="12">
        <v>38</v>
      </c>
      <c r="F14" s="26"/>
      <c r="G14" s="6">
        <f>E14/E17</f>
        <v>8.15450643776824E-2</v>
      </c>
    </row>
    <row r="15" spans="2:7" x14ac:dyDescent="0.3">
      <c r="B15" s="28"/>
      <c r="C15" s="28"/>
      <c r="D15" s="26"/>
      <c r="E15" s="28"/>
      <c r="F15" s="26"/>
      <c r="G15" s="29"/>
    </row>
    <row r="16" spans="2:7" x14ac:dyDescent="0.3">
      <c r="B16" s="26"/>
      <c r="C16" s="26"/>
      <c r="D16" s="26"/>
      <c r="E16" s="26"/>
      <c r="F16" s="26"/>
      <c r="G16" s="30"/>
    </row>
    <row r="17" spans="2:7" x14ac:dyDescent="0.3">
      <c r="B17" s="31"/>
      <c r="C17" s="32" t="s">
        <v>87</v>
      </c>
      <c r="E17" s="33">
        <f>SUM(E9:E14)</f>
        <v>466</v>
      </c>
      <c r="G17" s="34">
        <f>SUM(G9:G14)</f>
        <v>0.99999999999999989</v>
      </c>
    </row>
  </sheetData>
  <mergeCells count="1">
    <mergeCell ref="B7:C8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8"/>
  <sheetViews>
    <sheetView topLeftCell="A35" workbookViewId="0">
      <selection sqref="A1:H50"/>
    </sheetView>
  </sheetViews>
  <sheetFormatPr defaultRowHeight="14.4" x14ac:dyDescent="0.3"/>
  <cols>
    <col min="1" max="1" width="2.6640625" customWidth="1"/>
    <col min="2" max="2" width="2.33203125" customWidth="1"/>
    <col min="3" max="3" width="3.33203125" customWidth="1"/>
    <col min="4" max="4" width="42.109375" customWidth="1"/>
    <col min="5" max="5" width="5" customWidth="1"/>
    <col min="6" max="6" width="12.44140625" customWidth="1"/>
    <col min="7" max="7" width="5.109375" customWidth="1"/>
    <col min="8" max="8" width="13.5546875" customWidth="1"/>
  </cols>
  <sheetData>
    <row r="1" spans="3:8" ht="9" customHeight="1" x14ac:dyDescent="0.3"/>
    <row r="2" spans="3:8" x14ac:dyDescent="0.3">
      <c r="C2" s="35" t="s">
        <v>98</v>
      </c>
      <c r="H2" s="26"/>
    </row>
    <row r="3" spans="3:8" ht="6.75" customHeight="1" x14ac:dyDescent="0.3"/>
    <row r="4" spans="3:8" x14ac:dyDescent="0.3">
      <c r="C4" s="23"/>
      <c r="D4" s="24" t="s">
        <v>81</v>
      </c>
      <c r="E4" s="25"/>
      <c r="F4" s="2" t="s">
        <v>124</v>
      </c>
      <c r="G4" s="26"/>
      <c r="H4" s="2" t="s">
        <v>125</v>
      </c>
    </row>
    <row r="5" spans="3:8" ht="15.6" x14ac:dyDescent="0.3">
      <c r="C5" s="8" t="s">
        <v>18</v>
      </c>
      <c r="D5" s="36" t="s">
        <v>101</v>
      </c>
      <c r="E5" s="4"/>
      <c r="F5" s="37">
        <v>72</v>
      </c>
      <c r="G5" s="26"/>
      <c r="H5" s="40">
        <v>0.1119751166407465</v>
      </c>
    </row>
    <row r="6" spans="3:8" ht="15.6" x14ac:dyDescent="0.3">
      <c r="C6" s="10" t="s">
        <v>22</v>
      </c>
      <c r="D6" s="36" t="s">
        <v>105</v>
      </c>
      <c r="E6" s="4"/>
      <c r="F6" s="38">
        <v>67</v>
      </c>
      <c r="G6" s="26"/>
      <c r="H6" s="41">
        <v>0.104199066874028</v>
      </c>
    </row>
    <row r="7" spans="3:8" ht="15.6" x14ac:dyDescent="0.3">
      <c r="C7" s="10" t="s">
        <v>89</v>
      </c>
      <c r="D7" s="36" t="s">
        <v>85</v>
      </c>
      <c r="E7" s="4"/>
      <c r="F7" s="38">
        <v>51</v>
      </c>
      <c r="G7" s="26"/>
      <c r="H7" s="41">
        <v>7.9315707620528766E-2</v>
      </c>
    </row>
    <row r="8" spans="3:8" ht="15.6" x14ac:dyDescent="0.3">
      <c r="C8" s="10" t="s">
        <v>117</v>
      </c>
      <c r="D8" s="36" t="s">
        <v>109</v>
      </c>
      <c r="E8" s="4"/>
      <c r="F8" s="38">
        <v>40</v>
      </c>
      <c r="G8" s="26"/>
      <c r="H8" s="41">
        <v>6.2208398133748059E-2</v>
      </c>
    </row>
    <row r="9" spans="3:8" ht="15.6" x14ac:dyDescent="0.3">
      <c r="C9" s="10" t="s">
        <v>3</v>
      </c>
      <c r="D9" s="36" t="s">
        <v>99</v>
      </c>
      <c r="E9" s="4"/>
      <c r="F9" s="38">
        <v>37</v>
      </c>
      <c r="G9" s="26"/>
      <c r="H9" s="41">
        <v>5.7542768273716953E-2</v>
      </c>
    </row>
    <row r="10" spans="3:8" ht="15.6" x14ac:dyDescent="0.3">
      <c r="C10" s="10" t="s">
        <v>121</v>
      </c>
      <c r="D10" s="36" t="s">
        <v>86</v>
      </c>
      <c r="E10" s="4"/>
      <c r="F10" s="38">
        <v>37</v>
      </c>
      <c r="G10" s="26"/>
      <c r="H10" s="41">
        <v>5.7542768273716953E-2</v>
      </c>
    </row>
    <row r="11" spans="3:8" ht="15.6" x14ac:dyDescent="0.3">
      <c r="C11" s="10" t="s">
        <v>4</v>
      </c>
      <c r="D11" s="36" t="s">
        <v>100</v>
      </c>
      <c r="E11" s="4"/>
      <c r="F11" s="38">
        <v>33</v>
      </c>
      <c r="G11" s="26"/>
      <c r="H11" s="41">
        <v>5.1321928460342149E-2</v>
      </c>
    </row>
    <row r="12" spans="3:8" ht="15.6" x14ac:dyDescent="0.3">
      <c r="C12" s="10" t="s">
        <v>19</v>
      </c>
      <c r="D12" s="36" t="s">
        <v>103</v>
      </c>
      <c r="E12" s="4"/>
      <c r="F12" s="38">
        <v>31</v>
      </c>
      <c r="G12" s="26"/>
      <c r="H12" s="41">
        <v>4.821150855365474E-2</v>
      </c>
    </row>
    <row r="13" spans="3:8" ht="15.6" x14ac:dyDescent="0.3">
      <c r="C13" s="10" t="s">
        <v>2</v>
      </c>
      <c r="D13" s="36" t="s">
        <v>84</v>
      </c>
      <c r="E13" s="4"/>
      <c r="F13" s="38">
        <v>30</v>
      </c>
      <c r="G13" s="26"/>
      <c r="H13" s="41">
        <v>4.6656298600311043E-2</v>
      </c>
    </row>
    <row r="14" spans="3:8" ht="15.6" x14ac:dyDescent="0.3">
      <c r="C14" s="10" t="s">
        <v>21</v>
      </c>
      <c r="D14" s="36" t="s">
        <v>69</v>
      </c>
      <c r="E14" s="4"/>
      <c r="F14" s="38">
        <v>29</v>
      </c>
      <c r="G14" s="26"/>
      <c r="H14" s="41">
        <v>4.5101088646967338E-2</v>
      </c>
    </row>
    <row r="15" spans="3:8" ht="15.6" x14ac:dyDescent="0.3">
      <c r="C15" s="10" t="s">
        <v>90</v>
      </c>
      <c r="D15" s="36" t="s">
        <v>106</v>
      </c>
      <c r="E15" s="4"/>
      <c r="F15" s="38">
        <v>27</v>
      </c>
      <c r="G15" s="26"/>
      <c r="H15" s="41">
        <v>4.1990668740279936E-2</v>
      </c>
    </row>
    <row r="16" spans="3:8" ht="15.6" x14ac:dyDescent="0.3">
      <c r="C16" s="10" t="s">
        <v>116</v>
      </c>
      <c r="D16" s="36" t="s">
        <v>108</v>
      </c>
      <c r="E16" s="4"/>
      <c r="F16" s="38">
        <v>26</v>
      </c>
      <c r="G16" s="26"/>
      <c r="H16" s="41">
        <v>4.0435458786936239E-2</v>
      </c>
    </row>
    <row r="17" spans="3:8" ht="15.6" x14ac:dyDescent="0.3">
      <c r="C17" s="10" t="s">
        <v>118</v>
      </c>
      <c r="D17" s="36" t="s">
        <v>110</v>
      </c>
      <c r="E17" s="4"/>
      <c r="F17" s="38">
        <v>26</v>
      </c>
      <c r="G17" s="26"/>
      <c r="H17" s="41">
        <v>4.0435458786936239E-2</v>
      </c>
    </row>
    <row r="18" spans="3:8" ht="15.6" x14ac:dyDescent="0.3">
      <c r="C18" s="10" t="s">
        <v>20</v>
      </c>
      <c r="D18" s="36" t="s">
        <v>104</v>
      </c>
      <c r="E18" s="4"/>
      <c r="F18" s="38">
        <v>23</v>
      </c>
      <c r="G18" s="26"/>
      <c r="H18" s="41">
        <v>3.5769828926905133E-2</v>
      </c>
    </row>
    <row r="19" spans="3:8" ht="15.6" x14ac:dyDescent="0.3">
      <c r="C19" s="10" t="s">
        <v>120</v>
      </c>
      <c r="D19" s="36" t="s">
        <v>112</v>
      </c>
      <c r="E19" s="4"/>
      <c r="F19" s="38">
        <v>20</v>
      </c>
      <c r="G19" s="26"/>
      <c r="H19" s="41">
        <v>3.110419906687403E-2</v>
      </c>
    </row>
    <row r="20" spans="3:8" ht="15.6" x14ac:dyDescent="0.3">
      <c r="C20" s="10" t="s">
        <v>29</v>
      </c>
      <c r="D20" s="36" t="s">
        <v>102</v>
      </c>
      <c r="E20" s="4"/>
      <c r="F20" s="38">
        <v>18</v>
      </c>
      <c r="G20" s="26"/>
      <c r="H20" s="41">
        <v>2.7993779160186624E-2</v>
      </c>
    </row>
    <row r="21" spans="3:8" ht="15.6" x14ac:dyDescent="0.3">
      <c r="C21" s="10" t="s">
        <v>91</v>
      </c>
      <c r="D21" s="36" t="s">
        <v>107</v>
      </c>
      <c r="E21" s="4"/>
      <c r="F21" s="38">
        <v>18</v>
      </c>
      <c r="G21" s="26"/>
      <c r="H21" s="41">
        <v>2.7993779160186624E-2</v>
      </c>
    </row>
    <row r="22" spans="3:8" ht="15.6" x14ac:dyDescent="0.3">
      <c r="C22" s="10" t="s">
        <v>114</v>
      </c>
      <c r="D22" s="36" t="s">
        <v>64</v>
      </c>
      <c r="E22" s="4"/>
      <c r="F22" s="38">
        <v>17</v>
      </c>
      <c r="G22" s="26"/>
      <c r="H22" s="41">
        <v>2.6438569206842923E-2</v>
      </c>
    </row>
    <row r="23" spans="3:8" ht="15.6" x14ac:dyDescent="0.3">
      <c r="C23" s="10" t="s">
        <v>115</v>
      </c>
      <c r="D23" s="36" t="s">
        <v>61</v>
      </c>
      <c r="E23" s="4"/>
      <c r="F23" s="38">
        <v>15</v>
      </c>
      <c r="G23" s="26"/>
      <c r="H23" s="41">
        <v>2.3328149300155521E-2</v>
      </c>
    </row>
    <row r="24" spans="3:8" ht="15.6" x14ac:dyDescent="0.3">
      <c r="C24" s="10" t="s">
        <v>119</v>
      </c>
      <c r="D24" s="36" t="s">
        <v>111</v>
      </c>
      <c r="E24" s="4"/>
      <c r="F24" s="38">
        <v>13</v>
      </c>
      <c r="G24" s="26"/>
      <c r="H24" s="41">
        <v>2.0217729393468119E-2</v>
      </c>
    </row>
    <row r="25" spans="3:8" ht="15.6" x14ac:dyDescent="0.3">
      <c r="C25" s="10" t="s">
        <v>123</v>
      </c>
      <c r="D25" s="36" t="s">
        <v>71</v>
      </c>
      <c r="E25" s="4"/>
      <c r="F25" s="38">
        <v>8</v>
      </c>
      <c r="G25" s="26"/>
      <c r="H25" s="41">
        <v>1.2441679626749611E-2</v>
      </c>
    </row>
    <row r="26" spans="3:8" ht="15.6" x14ac:dyDescent="0.3">
      <c r="C26" s="11" t="s">
        <v>122</v>
      </c>
      <c r="D26" s="42" t="s">
        <v>113</v>
      </c>
      <c r="E26" s="4"/>
      <c r="F26" s="39">
        <v>5</v>
      </c>
      <c r="G26" s="26"/>
      <c r="H26" s="43">
        <v>7.7760497667185074E-3</v>
      </c>
    </row>
    <row r="27" spans="3:8" ht="7.5" customHeight="1" x14ac:dyDescent="0.3">
      <c r="C27" s="26"/>
      <c r="D27" s="26"/>
      <c r="E27" s="26"/>
      <c r="F27" s="26"/>
      <c r="G27" s="26"/>
      <c r="H27" s="30"/>
    </row>
    <row r="28" spans="3:8" x14ac:dyDescent="0.3">
      <c r="C28" s="31"/>
      <c r="D28" s="32" t="s">
        <v>87</v>
      </c>
      <c r="F28" s="33">
        <f>SUM(F5:F26)</f>
        <v>643</v>
      </c>
      <c r="H28" s="34">
        <f>SUM(H5:H26)</f>
        <v>1</v>
      </c>
    </row>
  </sheetData>
  <sortState ref="C6:H27">
    <sortCondition descending="1" ref="H6:H27"/>
  </sortState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opLeftCell="A66" zoomScale="85" zoomScaleNormal="85" workbookViewId="0">
      <selection activeCell="K70" sqref="K70"/>
    </sheetView>
  </sheetViews>
  <sheetFormatPr defaultRowHeight="14.4" x14ac:dyDescent="0.3"/>
  <cols>
    <col min="1" max="1" width="2.5546875" customWidth="1"/>
    <col min="2" max="2" width="3.109375" customWidth="1"/>
    <col min="3" max="3" width="23.33203125" style="48" customWidth="1"/>
    <col min="4" max="4" width="4.33203125" customWidth="1"/>
    <col min="6" max="6" width="3.44140625" customWidth="1"/>
  </cols>
  <sheetData>
    <row r="2" spans="1:13" x14ac:dyDescent="0.3">
      <c r="B2" s="35" t="s">
        <v>126</v>
      </c>
    </row>
    <row r="4" spans="1:13" x14ac:dyDescent="0.3">
      <c r="B4" s="35" t="s">
        <v>127</v>
      </c>
    </row>
    <row r="5" spans="1:13" ht="6" customHeight="1" x14ac:dyDescent="0.3"/>
    <row r="6" spans="1:13" x14ac:dyDescent="0.3">
      <c r="B6" s="73" t="s">
        <v>81</v>
      </c>
      <c r="C6" s="74"/>
      <c r="D6" s="25"/>
      <c r="E6" s="2" t="s">
        <v>82</v>
      </c>
      <c r="F6" s="26"/>
      <c r="G6" s="2" t="s">
        <v>82</v>
      </c>
    </row>
    <row r="7" spans="1:13" x14ac:dyDescent="0.3">
      <c r="B7" s="75"/>
      <c r="C7" s="76"/>
      <c r="D7" s="25"/>
      <c r="E7" s="3" t="s">
        <v>6</v>
      </c>
      <c r="F7" s="26"/>
      <c r="G7" s="3" t="s">
        <v>83</v>
      </c>
    </row>
    <row r="8" spans="1:13" x14ac:dyDescent="0.3">
      <c r="B8" s="8" t="s">
        <v>2</v>
      </c>
      <c r="C8" s="49" t="s">
        <v>128</v>
      </c>
      <c r="D8" s="4"/>
      <c r="E8" s="38">
        <v>44</v>
      </c>
      <c r="F8" s="26"/>
      <c r="G8" s="40">
        <f>E8/E11</f>
        <v>0.25287356321839083</v>
      </c>
    </row>
    <row r="9" spans="1:13" x14ac:dyDescent="0.3">
      <c r="A9" s="10"/>
      <c r="B9" s="11" t="s">
        <v>3</v>
      </c>
      <c r="C9" s="50" t="s">
        <v>129</v>
      </c>
      <c r="D9" s="4"/>
      <c r="E9" s="38">
        <v>130</v>
      </c>
      <c r="F9" s="26"/>
      <c r="G9" s="43">
        <f>E9/E11</f>
        <v>0.74712643678160917</v>
      </c>
    </row>
    <row r="10" spans="1:13" ht="6" customHeight="1" x14ac:dyDescent="0.3">
      <c r="B10" s="26"/>
      <c r="C10" s="51"/>
      <c r="D10" s="26"/>
      <c r="E10" s="26"/>
      <c r="F10" s="26"/>
      <c r="G10" s="30"/>
    </row>
    <row r="11" spans="1:13" x14ac:dyDescent="0.3">
      <c r="B11" s="31"/>
      <c r="C11" s="52" t="s">
        <v>87</v>
      </c>
      <c r="E11" s="56">
        <f>SUM(E8:E9)</f>
        <v>174</v>
      </c>
      <c r="G11" s="45">
        <f>SUM(G8:G9)</f>
        <v>1</v>
      </c>
    </row>
    <row r="12" spans="1:13" x14ac:dyDescent="0.3">
      <c r="B12" s="26"/>
      <c r="C12" s="53"/>
      <c r="E12" s="62"/>
      <c r="G12" s="63"/>
    </row>
    <row r="13" spans="1:13" ht="15.6" x14ac:dyDescent="0.3">
      <c r="B13" s="26"/>
      <c r="C13" s="53"/>
      <c r="E13" s="26"/>
      <c r="G13" s="44"/>
      <c r="M13" s="22"/>
    </row>
    <row r="14" spans="1:13" x14ac:dyDescent="0.3">
      <c r="A14" s="35"/>
      <c r="B14" s="46" t="s">
        <v>130</v>
      </c>
    </row>
    <row r="15" spans="1:13" ht="6" customHeight="1" x14ac:dyDescent="0.3"/>
    <row r="16" spans="1:13" x14ac:dyDescent="0.3">
      <c r="B16" s="73" t="s">
        <v>81</v>
      </c>
      <c r="C16" s="74"/>
      <c r="D16" s="25"/>
      <c r="E16" s="2" t="s">
        <v>82</v>
      </c>
      <c r="F16" s="26"/>
      <c r="G16" s="2" t="s">
        <v>82</v>
      </c>
    </row>
    <row r="17" spans="2:7" x14ac:dyDescent="0.3">
      <c r="B17" s="75"/>
      <c r="C17" s="76"/>
      <c r="D17" s="25"/>
      <c r="E17" s="3" t="s">
        <v>6</v>
      </c>
      <c r="F17" s="26"/>
      <c r="G17" s="3" t="s">
        <v>83</v>
      </c>
    </row>
    <row r="18" spans="2:7" x14ac:dyDescent="0.3">
      <c r="B18" s="8" t="s">
        <v>2</v>
      </c>
      <c r="C18" s="54" t="s">
        <v>131</v>
      </c>
      <c r="D18" s="4"/>
      <c r="E18" s="38">
        <v>6</v>
      </c>
      <c r="F18" s="26"/>
      <c r="G18" s="40">
        <f>E18/E25</f>
        <v>3.4482758620689655E-2</v>
      </c>
    </row>
    <row r="19" spans="2:7" x14ac:dyDescent="0.3">
      <c r="B19" s="10" t="s">
        <v>3</v>
      </c>
      <c r="C19" s="54" t="s">
        <v>132</v>
      </c>
      <c r="D19" s="4"/>
      <c r="E19" s="38">
        <v>119</v>
      </c>
      <c r="F19" s="26"/>
      <c r="G19" s="41">
        <f>E19/E25</f>
        <v>0.68390804597701149</v>
      </c>
    </row>
    <row r="20" spans="2:7" x14ac:dyDescent="0.3">
      <c r="B20" s="10" t="s">
        <v>4</v>
      </c>
      <c r="C20" s="54" t="s">
        <v>133</v>
      </c>
      <c r="D20" s="4"/>
      <c r="E20" s="38">
        <v>22</v>
      </c>
      <c r="F20" s="26"/>
      <c r="G20" s="41">
        <f>E20/E25</f>
        <v>0.12643678160919541</v>
      </c>
    </row>
    <row r="21" spans="2:7" x14ac:dyDescent="0.3">
      <c r="B21" s="10" t="s">
        <v>18</v>
      </c>
      <c r="C21" s="54" t="s">
        <v>134</v>
      </c>
      <c r="D21" s="4"/>
      <c r="E21" s="38">
        <v>5</v>
      </c>
      <c r="F21" s="26"/>
      <c r="G21" s="41">
        <f>E21/E25</f>
        <v>2.8735632183908046E-2</v>
      </c>
    </row>
    <row r="22" spans="2:7" x14ac:dyDescent="0.3">
      <c r="B22" s="10" t="s">
        <v>29</v>
      </c>
      <c r="C22" s="54" t="s">
        <v>135</v>
      </c>
      <c r="D22" s="4"/>
      <c r="E22" s="38">
        <v>17</v>
      </c>
      <c r="F22" s="26"/>
      <c r="G22" s="41">
        <f>E22/E25</f>
        <v>9.7701149425287362E-2</v>
      </c>
    </row>
    <row r="23" spans="2:7" x14ac:dyDescent="0.3">
      <c r="B23" s="11" t="s">
        <v>19</v>
      </c>
      <c r="C23" s="64" t="s">
        <v>153</v>
      </c>
      <c r="D23" s="4"/>
      <c r="E23" s="39">
        <v>5</v>
      </c>
      <c r="F23" s="26"/>
      <c r="G23" s="43">
        <f>E23/E25</f>
        <v>2.8735632183908046E-2</v>
      </c>
    </row>
    <row r="24" spans="2:7" ht="6" customHeight="1" x14ac:dyDescent="0.3">
      <c r="B24" s="26"/>
      <c r="C24" s="51"/>
      <c r="D24" s="26"/>
      <c r="E24" s="26"/>
      <c r="F24" s="26"/>
      <c r="G24" s="30"/>
    </row>
    <row r="25" spans="2:7" x14ac:dyDescent="0.3">
      <c r="B25" s="31"/>
      <c r="C25" s="52" t="s">
        <v>87</v>
      </c>
      <c r="E25" s="56">
        <f>SUM(E18:E23)</f>
        <v>174</v>
      </c>
      <c r="G25" s="45">
        <f>SUM(G18:G23)</f>
        <v>1</v>
      </c>
    </row>
    <row r="26" spans="2:7" x14ac:dyDescent="0.3">
      <c r="B26" s="26"/>
      <c r="C26" s="53"/>
      <c r="E26" s="62"/>
      <c r="G26" s="63"/>
    </row>
    <row r="27" spans="2:7" x14ac:dyDescent="0.3">
      <c r="B27" s="26"/>
      <c r="C27" s="53"/>
      <c r="E27" s="26"/>
      <c r="G27" s="44"/>
    </row>
    <row r="28" spans="2:7" x14ac:dyDescent="0.3">
      <c r="B28" s="47" t="s">
        <v>151</v>
      </c>
    </row>
    <row r="29" spans="2:7" ht="6" customHeight="1" x14ac:dyDescent="0.3"/>
    <row r="30" spans="2:7" x14ac:dyDescent="0.3">
      <c r="B30" s="73" t="s">
        <v>81</v>
      </c>
      <c r="C30" s="74"/>
      <c r="D30" s="25"/>
      <c r="E30" s="2" t="s">
        <v>82</v>
      </c>
      <c r="F30" s="26"/>
      <c r="G30" s="2" t="s">
        <v>82</v>
      </c>
    </row>
    <row r="31" spans="2:7" x14ac:dyDescent="0.3">
      <c r="B31" s="75"/>
      <c r="C31" s="76"/>
      <c r="D31" s="25"/>
      <c r="E31" s="3" t="s">
        <v>6</v>
      </c>
      <c r="F31" s="26"/>
      <c r="G31" s="3" t="s">
        <v>83</v>
      </c>
    </row>
    <row r="32" spans="2:7" x14ac:dyDescent="0.3">
      <c r="B32" s="8" t="s">
        <v>2</v>
      </c>
      <c r="C32" s="54" t="s">
        <v>136</v>
      </c>
      <c r="D32" s="4"/>
      <c r="E32" s="38">
        <v>4</v>
      </c>
      <c r="F32" s="26"/>
      <c r="G32" s="40">
        <f>E32/E36</f>
        <v>2.4390243902439025E-2</v>
      </c>
    </row>
    <row r="33" spans="1:7" x14ac:dyDescent="0.3">
      <c r="B33" s="10" t="s">
        <v>3</v>
      </c>
      <c r="C33" s="54" t="s">
        <v>137</v>
      </c>
      <c r="D33" s="4"/>
      <c r="E33" s="38">
        <v>101</v>
      </c>
      <c r="F33" s="26"/>
      <c r="G33" s="41">
        <f>E33/E36</f>
        <v>0.61585365853658536</v>
      </c>
    </row>
    <row r="34" spans="1:7" x14ac:dyDescent="0.3">
      <c r="B34" s="10" t="s">
        <v>4</v>
      </c>
      <c r="C34" s="54" t="s">
        <v>138</v>
      </c>
      <c r="D34" s="4"/>
      <c r="E34" s="38">
        <v>59</v>
      </c>
      <c r="F34" s="26"/>
      <c r="G34" s="41">
        <f>E34/E36</f>
        <v>0.3597560975609756</v>
      </c>
    </row>
    <row r="35" spans="1:7" ht="6" customHeight="1" x14ac:dyDescent="0.3">
      <c r="B35" s="28"/>
      <c r="C35" s="55"/>
      <c r="D35" s="26"/>
      <c r="E35" s="28"/>
      <c r="F35" s="26"/>
      <c r="G35" s="29"/>
    </row>
    <row r="36" spans="1:7" x14ac:dyDescent="0.3">
      <c r="B36" s="31"/>
      <c r="C36" s="52" t="s">
        <v>87</v>
      </c>
      <c r="E36" s="56">
        <f>SUM(E32:E34)</f>
        <v>164</v>
      </c>
      <c r="G36" s="45">
        <f>SUM(G32:G34)</f>
        <v>1</v>
      </c>
    </row>
    <row r="37" spans="1:7" x14ac:dyDescent="0.3">
      <c r="B37" s="26"/>
      <c r="C37" s="53"/>
      <c r="E37" s="62"/>
      <c r="G37" s="63"/>
    </row>
    <row r="38" spans="1:7" x14ac:dyDescent="0.3">
      <c r="B38" s="26"/>
      <c r="C38" s="53"/>
      <c r="E38" s="62"/>
      <c r="G38" s="63"/>
    </row>
    <row r="40" spans="1:7" x14ac:dyDescent="0.3">
      <c r="B40" s="47" t="s">
        <v>152</v>
      </c>
    </row>
    <row r="41" spans="1:7" ht="6" customHeight="1" x14ac:dyDescent="0.3"/>
    <row r="42" spans="1:7" x14ac:dyDescent="0.3">
      <c r="B42" s="73" t="s">
        <v>81</v>
      </c>
      <c r="C42" s="74"/>
      <c r="D42" s="25"/>
      <c r="E42" s="2" t="s">
        <v>82</v>
      </c>
      <c r="F42" s="26"/>
      <c r="G42" s="2" t="s">
        <v>82</v>
      </c>
    </row>
    <row r="43" spans="1:7" x14ac:dyDescent="0.3">
      <c r="B43" s="75"/>
      <c r="C43" s="76"/>
      <c r="D43" s="25"/>
      <c r="E43" s="3" t="s">
        <v>6</v>
      </c>
      <c r="F43" s="26"/>
      <c r="G43" s="3" t="s">
        <v>83</v>
      </c>
    </row>
    <row r="44" spans="1:7" x14ac:dyDescent="0.3">
      <c r="B44" s="8" t="s">
        <v>2</v>
      </c>
      <c r="C44" s="57" t="s">
        <v>139</v>
      </c>
      <c r="D44" s="27"/>
      <c r="E44" s="37">
        <v>3</v>
      </c>
      <c r="F44" s="26"/>
      <c r="G44" s="40">
        <f>E44/E52</f>
        <v>1.7045454545454544E-2</v>
      </c>
    </row>
    <row r="45" spans="1:7" x14ac:dyDescent="0.3">
      <c r="B45" s="10" t="s">
        <v>3</v>
      </c>
      <c r="C45" s="58" t="s">
        <v>140</v>
      </c>
      <c r="D45" s="27"/>
      <c r="E45" s="38">
        <v>4</v>
      </c>
      <c r="F45" s="26"/>
      <c r="G45" s="41">
        <f>E45/E52</f>
        <v>2.2727272727272728E-2</v>
      </c>
    </row>
    <row r="46" spans="1:7" x14ac:dyDescent="0.3">
      <c r="B46" s="10" t="s">
        <v>4</v>
      </c>
      <c r="C46" s="58" t="s">
        <v>141</v>
      </c>
      <c r="D46" s="27"/>
      <c r="E46" s="38">
        <v>89</v>
      </c>
      <c r="F46" s="26"/>
      <c r="G46" s="41">
        <f>E46/E52</f>
        <v>0.50568181818181823</v>
      </c>
    </row>
    <row r="47" spans="1:7" x14ac:dyDescent="0.3">
      <c r="B47" s="10" t="s">
        <v>18</v>
      </c>
      <c r="C47" s="58" t="s">
        <v>142</v>
      </c>
      <c r="D47" s="27"/>
      <c r="E47" s="38">
        <v>44</v>
      </c>
      <c r="F47" s="26"/>
      <c r="G47" s="41">
        <f>E47/E52</f>
        <v>0.25</v>
      </c>
    </row>
    <row r="48" spans="1:7" x14ac:dyDescent="0.3">
      <c r="A48" s="10"/>
      <c r="B48" s="10" t="s">
        <v>29</v>
      </c>
      <c r="C48" s="58" t="s">
        <v>143</v>
      </c>
      <c r="D48" s="27"/>
      <c r="E48" s="38">
        <v>20</v>
      </c>
      <c r="F48" s="26"/>
      <c r="G48" s="41">
        <f>E48/E52</f>
        <v>0.11363636363636363</v>
      </c>
    </row>
    <row r="49" spans="1:12" x14ac:dyDescent="0.3">
      <c r="A49" s="10"/>
      <c r="B49" s="10" t="s">
        <v>19</v>
      </c>
      <c r="C49" s="58" t="s">
        <v>144</v>
      </c>
      <c r="D49" s="27"/>
      <c r="E49" s="38">
        <v>11</v>
      </c>
      <c r="F49" s="26"/>
      <c r="G49" s="41">
        <f>E49/E52</f>
        <v>6.25E-2</v>
      </c>
    </row>
    <row r="50" spans="1:12" x14ac:dyDescent="0.3">
      <c r="A50" s="10"/>
      <c r="B50" s="11" t="s">
        <v>20</v>
      </c>
      <c r="C50" s="50" t="s">
        <v>145</v>
      </c>
      <c r="D50" s="26"/>
      <c r="E50" s="39">
        <v>5</v>
      </c>
      <c r="F50" s="26"/>
      <c r="G50" s="43">
        <f>E50/E52</f>
        <v>2.8409090909090908E-2</v>
      </c>
    </row>
    <row r="51" spans="1:12" ht="6" customHeight="1" x14ac:dyDescent="0.3">
      <c r="B51" s="26"/>
      <c r="C51" s="51"/>
      <c r="D51" s="26"/>
      <c r="E51" s="26"/>
      <c r="F51" s="26"/>
    </row>
    <row r="52" spans="1:12" x14ac:dyDescent="0.3">
      <c r="B52" s="31"/>
      <c r="C52" s="52" t="s">
        <v>87</v>
      </c>
      <c r="E52" s="59">
        <f>SUM(E44:E50)</f>
        <v>176</v>
      </c>
      <c r="G52" s="61">
        <f>SUM(G44:G50)</f>
        <v>1</v>
      </c>
    </row>
    <row r="53" spans="1:12" x14ac:dyDescent="0.3">
      <c r="B53" s="26"/>
      <c r="C53" s="53"/>
      <c r="E53" s="65"/>
      <c r="G53" s="60"/>
    </row>
    <row r="55" spans="1:12" x14ac:dyDescent="0.3">
      <c r="B55" s="46" t="s">
        <v>146</v>
      </c>
    </row>
    <row r="56" spans="1:12" ht="6" customHeight="1" x14ac:dyDescent="0.3"/>
    <row r="57" spans="1:12" x14ac:dyDescent="0.3">
      <c r="B57" s="73" t="s">
        <v>81</v>
      </c>
      <c r="C57" s="74"/>
      <c r="D57" s="25"/>
      <c r="E57" s="2" t="s">
        <v>82</v>
      </c>
      <c r="F57" s="26"/>
      <c r="G57" s="2" t="s">
        <v>82</v>
      </c>
    </row>
    <row r="58" spans="1:12" ht="15.6" x14ac:dyDescent="0.3">
      <c r="B58" s="75"/>
      <c r="C58" s="76"/>
      <c r="D58" s="25"/>
      <c r="E58" s="3" t="s">
        <v>6</v>
      </c>
      <c r="F58" s="26"/>
      <c r="G58" s="3" t="s">
        <v>83</v>
      </c>
      <c r="L58" s="20"/>
    </row>
    <row r="59" spans="1:12" ht="15.6" x14ac:dyDescent="0.3">
      <c r="B59" s="8" t="s">
        <v>2</v>
      </c>
      <c r="C59" s="54" t="s">
        <v>147</v>
      </c>
      <c r="D59" s="4"/>
      <c r="E59" s="38">
        <v>26</v>
      </c>
      <c r="F59" s="26"/>
      <c r="G59" s="40">
        <f>E59/E66</f>
        <v>0.15568862275449102</v>
      </c>
      <c r="L59" s="20"/>
    </row>
    <row r="60" spans="1:12" ht="15.6" x14ac:dyDescent="0.3">
      <c r="B60" s="10" t="s">
        <v>3</v>
      </c>
      <c r="C60" s="54" t="s">
        <v>148</v>
      </c>
      <c r="D60" s="4"/>
      <c r="E60" s="38">
        <v>44</v>
      </c>
      <c r="F60" s="26"/>
      <c r="G60" s="41">
        <f>E60/E66</f>
        <v>0.26347305389221559</v>
      </c>
      <c r="L60" s="20"/>
    </row>
    <row r="61" spans="1:12" ht="15.6" x14ac:dyDescent="0.3">
      <c r="B61" s="10" t="s">
        <v>4</v>
      </c>
      <c r="C61" s="54" t="s">
        <v>149</v>
      </c>
      <c r="D61" s="4"/>
      <c r="E61" s="38">
        <v>5</v>
      </c>
      <c r="F61" s="26"/>
      <c r="G61" s="41">
        <f>E61/E66</f>
        <v>2.9940119760479042E-2</v>
      </c>
      <c r="L61" s="20"/>
    </row>
    <row r="62" spans="1:12" ht="15.6" x14ac:dyDescent="0.3">
      <c r="B62" s="10" t="s">
        <v>18</v>
      </c>
      <c r="C62" s="54" t="s">
        <v>150</v>
      </c>
      <c r="D62" s="4"/>
      <c r="E62" s="38">
        <v>74</v>
      </c>
      <c r="F62" s="26"/>
      <c r="G62" s="41">
        <f>E62/E66</f>
        <v>0.44311377245508982</v>
      </c>
      <c r="L62" s="20"/>
    </row>
    <row r="63" spans="1:12" x14ac:dyDescent="0.3">
      <c r="B63" s="10" t="s">
        <v>29</v>
      </c>
      <c r="C63" t="s">
        <v>155</v>
      </c>
      <c r="D63" s="4"/>
      <c r="E63" s="38">
        <v>3</v>
      </c>
      <c r="F63" s="26"/>
      <c r="G63" s="41">
        <f>E63/E66</f>
        <v>1.7964071856287425E-2</v>
      </c>
    </row>
    <row r="64" spans="1:12" x14ac:dyDescent="0.3">
      <c r="B64" s="11" t="s">
        <v>19</v>
      </c>
      <c r="C64" s="12" t="s">
        <v>154</v>
      </c>
      <c r="D64" s="4"/>
      <c r="E64" s="39">
        <v>15</v>
      </c>
      <c r="F64" s="26"/>
      <c r="G64" s="43">
        <f>E64/E66</f>
        <v>8.9820359281437126E-2</v>
      </c>
    </row>
    <row r="65" spans="2:7" ht="6" customHeight="1" x14ac:dyDescent="0.3">
      <c r="B65" s="26"/>
      <c r="C65" s="51"/>
      <c r="D65" s="26"/>
      <c r="E65" s="26"/>
      <c r="F65" s="26"/>
      <c r="G65" s="30"/>
    </row>
    <row r="66" spans="2:7" x14ac:dyDescent="0.3">
      <c r="B66" s="31"/>
      <c r="C66" s="52" t="s">
        <v>87</v>
      </c>
      <c r="E66" s="56">
        <f>SUM(E59:E64)</f>
        <v>167</v>
      </c>
      <c r="G66" s="45">
        <f>SUM(G59:G64)</f>
        <v>1</v>
      </c>
    </row>
  </sheetData>
  <mergeCells count="5">
    <mergeCell ref="B6:C7"/>
    <mergeCell ref="B16:C17"/>
    <mergeCell ref="B30:C31"/>
    <mergeCell ref="B42:C43"/>
    <mergeCell ref="B57:C58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topLeftCell="A28" workbookViewId="0">
      <selection sqref="A1:Q31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17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23</v>
      </c>
      <c r="E6" s="9">
        <f>SUM(G6,H6,I6,J6,K6)</f>
        <v>180</v>
      </c>
      <c r="G6" s="9">
        <v>92</v>
      </c>
      <c r="H6" s="9">
        <v>66</v>
      </c>
      <c r="I6" s="9">
        <v>14</v>
      </c>
      <c r="J6" s="9">
        <v>3</v>
      </c>
      <c r="K6" s="9">
        <v>5</v>
      </c>
      <c r="M6" s="13">
        <f>G6/E6</f>
        <v>0.51111111111111107</v>
      </c>
      <c r="N6" s="13">
        <f>H6/E6</f>
        <v>0.36666666666666664</v>
      </c>
      <c r="O6" s="13">
        <f>I6/E6</f>
        <v>7.7777777777777779E-2</v>
      </c>
      <c r="P6" s="13">
        <f>J6/E6</f>
        <v>1.6666666666666666E-2</v>
      </c>
      <c r="Q6" s="14">
        <f>K6/E6</f>
        <v>2.7777777777777776E-2</v>
      </c>
    </row>
    <row r="7" spans="2:17" x14ac:dyDescent="0.3">
      <c r="B7" s="10" t="s">
        <v>3</v>
      </c>
      <c r="C7" s="4" t="s">
        <v>24</v>
      </c>
      <c r="E7" s="4">
        <f>SUM(G7,H7,I7,J7,K7)</f>
        <v>203</v>
      </c>
      <c r="G7" s="4">
        <v>75</v>
      </c>
      <c r="H7" s="4">
        <v>67</v>
      </c>
      <c r="I7" s="4">
        <v>14</v>
      </c>
      <c r="J7" s="4">
        <v>35</v>
      </c>
      <c r="K7" s="4">
        <v>12</v>
      </c>
      <c r="M7" s="6">
        <f>G7/E7</f>
        <v>0.36945812807881773</v>
      </c>
      <c r="N7" s="6">
        <f>H7/E7</f>
        <v>0.33004926108374383</v>
      </c>
      <c r="O7" s="6">
        <f>I7/E7</f>
        <v>6.8965517241379309E-2</v>
      </c>
      <c r="P7" s="6">
        <f>J7/E7</f>
        <v>0.17241379310344829</v>
      </c>
      <c r="Q7" s="15">
        <f t="shared" ref="Q7:Q13" si="0">K7/E7</f>
        <v>5.9113300492610835E-2</v>
      </c>
    </row>
    <row r="8" spans="2:17" x14ac:dyDescent="0.3">
      <c r="B8" s="10" t="s">
        <v>4</v>
      </c>
      <c r="C8" s="4" t="s">
        <v>25</v>
      </c>
      <c r="E8" s="4" t="e">
        <f>SUM(G8,H8,I8,J8,K8)</f>
        <v>#VALUE!</v>
      </c>
      <c r="G8" s="4">
        <v>82</v>
      </c>
      <c r="H8" s="4">
        <v>72</v>
      </c>
      <c r="I8" s="4">
        <v>12</v>
      </c>
      <c r="J8" s="4">
        <v>11</v>
      </c>
      <c r="K8" s="4" t="e">
        <f>COUNTIF([1]data!7:7,5)</f>
        <v>#VALUE!</v>
      </c>
      <c r="M8" s="6" t="e">
        <f>G8/E8</f>
        <v>#VALUE!</v>
      </c>
      <c r="N8" s="6" t="e">
        <f>H8/E8</f>
        <v>#VALUE!</v>
      </c>
      <c r="O8" s="6" t="e">
        <f>I8/E8</f>
        <v>#VALUE!</v>
      </c>
      <c r="P8" s="6" t="e">
        <f>J8/E8</f>
        <v>#VALUE!</v>
      </c>
      <c r="Q8" s="15" t="e">
        <f t="shared" si="0"/>
        <v>#VALUE!</v>
      </c>
    </row>
    <row r="9" spans="2:17" x14ac:dyDescent="0.3">
      <c r="B9" s="10" t="s">
        <v>18</v>
      </c>
      <c r="C9" s="4" t="s">
        <v>26</v>
      </c>
      <c r="E9" s="4">
        <f t="shared" ref="E9:E13" si="1">SUM(G9,H9,I9,J9,K9)</f>
        <v>180</v>
      </c>
      <c r="G9" s="4">
        <v>15</v>
      </c>
      <c r="H9" s="4">
        <v>36</v>
      </c>
      <c r="I9" s="4">
        <v>40</v>
      </c>
      <c r="J9" s="4">
        <v>88</v>
      </c>
      <c r="K9" s="4">
        <v>1</v>
      </c>
      <c r="M9" s="6">
        <f t="shared" ref="M9:M13" si="2">G9/E9</f>
        <v>8.3333333333333329E-2</v>
      </c>
      <c r="N9" s="6">
        <f t="shared" ref="N9:N13" si="3">H9/E9</f>
        <v>0.2</v>
      </c>
      <c r="O9" s="6">
        <f t="shared" ref="O9:O13" si="4">I9/E9</f>
        <v>0.22222222222222221</v>
      </c>
      <c r="P9" s="6">
        <f t="shared" ref="P9:P13" si="5">J9/E9</f>
        <v>0.48888888888888887</v>
      </c>
      <c r="Q9" s="15">
        <f t="shared" si="0"/>
        <v>5.5555555555555558E-3</v>
      </c>
    </row>
    <row r="10" spans="2:17" x14ac:dyDescent="0.3">
      <c r="B10" s="10" t="s">
        <v>29</v>
      </c>
      <c r="C10" s="4" t="s">
        <v>27</v>
      </c>
      <c r="E10" s="4">
        <f t="shared" si="1"/>
        <v>156</v>
      </c>
      <c r="G10" s="4">
        <v>38</v>
      </c>
      <c r="H10" s="4">
        <v>78</v>
      </c>
      <c r="I10" s="4">
        <v>23</v>
      </c>
      <c r="J10" s="4">
        <v>10</v>
      </c>
      <c r="K10" s="4">
        <v>7</v>
      </c>
      <c r="M10" s="6">
        <f t="shared" si="2"/>
        <v>0.24358974358974358</v>
      </c>
      <c r="N10" s="6">
        <f t="shared" si="3"/>
        <v>0.5</v>
      </c>
      <c r="O10" s="6">
        <f t="shared" si="4"/>
        <v>0.14743589743589744</v>
      </c>
      <c r="P10" s="6">
        <f t="shared" si="5"/>
        <v>6.4102564102564097E-2</v>
      </c>
      <c r="Q10" s="15">
        <f t="shared" si="0"/>
        <v>4.4871794871794872E-2</v>
      </c>
    </row>
    <row r="11" spans="2:17" x14ac:dyDescent="0.3">
      <c r="B11" s="10" t="s">
        <v>19</v>
      </c>
      <c r="C11" s="4" t="s">
        <v>30</v>
      </c>
      <c r="E11" s="4" t="e">
        <f t="shared" si="1"/>
        <v>#VALUE!</v>
      </c>
      <c r="G11" s="4">
        <v>54</v>
      </c>
      <c r="H11" s="4">
        <v>84</v>
      </c>
      <c r="I11" s="4">
        <v>37</v>
      </c>
      <c r="J11" s="4" t="e">
        <f>COUNTIF([1]data!10:10,4)</f>
        <v>#VALUE!</v>
      </c>
      <c r="K11" s="4" t="e">
        <f>COUNTIF([1]data!10:10,5)</f>
        <v>#VALUE!</v>
      </c>
      <c r="M11" s="6" t="e">
        <f t="shared" si="2"/>
        <v>#VALUE!</v>
      </c>
      <c r="N11" s="6" t="e">
        <f t="shared" si="3"/>
        <v>#VALUE!</v>
      </c>
      <c r="O11" s="6" t="e">
        <f t="shared" si="4"/>
        <v>#VALUE!</v>
      </c>
      <c r="P11" s="6" t="e">
        <f t="shared" si="5"/>
        <v>#VALUE!</v>
      </c>
      <c r="Q11" s="15" t="e">
        <f t="shared" si="0"/>
        <v>#VALUE!</v>
      </c>
    </row>
    <row r="12" spans="2:17" x14ac:dyDescent="0.3">
      <c r="B12" s="10" t="s">
        <v>20</v>
      </c>
      <c r="C12" s="4" t="s">
        <v>31</v>
      </c>
      <c r="E12" s="4">
        <f t="shared" si="1"/>
        <v>174</v>
      </c>
      <c r="G12" s="4">
        <v>16</v>
      </c>
      <c r="H12" s="4">
        <v>34</v>
      </c>
      <c r="I12" s="4">
        <v>62</v>
      </c>
      <c r="J12" s="4">
        <v>31</v>
      </c>
      <c r="K12" s="4">
        <v>31</v>
      </c>
      <c r="M12" s="6">
        <f t="shared" si="2"/>
        <v>9.1954022988505746E-2</v>
      </c>
      <c r="N12" s="6">
        <f t="shared" si="3"/>
        <v>0.19540229885057472</v>
      </c>
      <c r="O12" s="6">
        <f t="shared" si="4"/>
        <v>0.35632183908045978</v>
      </c>
      <c r="P12" s="6">
        <f t="shared" si="5"/>
        <v>0.17816091954022989</v>
      </c>
      <c r="Q12" s="15">
        <f t="shared" si="0"/>
        <v>0.17816091954022989</v>
      </c>
    </row>
    <row r="13" spans="2:17" x14ac:dyDescent="0.3">
      <c r="B13" s="11" t="s">
        <v>21</v>
      </c>
      <c r="C13" s="12" t="s">
        <v>28</v>
      </c>
      <c r="E13" s="12">
        <f t="shared" si="1"/>
        <v>176</v>
      </c>
      <c r="G13" s="12">
        <v>70</v>
      </c>
      <c r="H13" s="12">
        <v>72</v>
      </c>
      <c r="I13" s="12">
        <v>24</v>
      </c>
      <c r="J13" s="12">
        <v>3</v>
      </c>
      <c r="K13" s="12">
        <v>7</v>
      </c>
      <c r="M13" s="16">
        <f t="shared" si="2"/>
        <v>0.39772727272727271</v>
      </c>
      <c r="N13" s="16">
        <f t="shared" si="3"/>
        <v>0.40909090909090912</v>
      </c>
      <c r="O13" s="16">
        <f t="shared" si="4"/>
        <v>0.13636363636363635</v>
      </c>
      <c r="P13" s="16">
        <f t="shared" si="5"/>
        <v>1.7045454545454544E-2</v>
      </c>
      <c r="Q13" s="17">
        <f t="shared" si="0"/>
        <v>3.9772727272727272E-2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opLeftCell="A25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32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9" t="s">
        <v>33</v>
      </c>
      <c r="E6" s="9">
        <f>SUM(G6,H6,I6,J6,K6)</f>
        <v>176</v>
      </c>
      <c r="G6" s="9">
        <v>96</v>
      </c>
      <c r="H6" s="9">
        <v>38</v>
      </c>
      <c r="I6" s="9">
        <v>8</v>
      </c>
      <c r="J6" s="9">
        <v>3</v>
      </c>
      <c r="K6" s="9">
        <v>31</v>
      </c>
      <c r="M6" s="13">
        <f>G6/E6</f>
        <v>0.54545454545454541</v>
      </c>
      <c r="N6" s="13">
        <f>H6/E6</f>
        <v>0.21590909090909091</v>
      </c>
      <c r="O6" s="13">
        <f>I6/E6</f>
        <v>4.5454545454545456E-2</v>
      </c>
      <c r="P6" s="13">
        <f>J6/E6</f>
        <v>1.7045454545454544E-2</v>
      </c>
      <c r="Q6" s="14">
        <f>K6/E6</f>
        <v>0.17613636363636365</v>
      </c>
    </row>
    <row r="7" spans="2:17" x14ac:dyDescent="0.3">
      <c r="B7" s="10" t="s">
        <v>3</v>
      </c>
      <c r="C7" s="4" t="s">
        <v>34</v>
      </c>
      <c r="E7" s="4" t="e">
        <f>SUM(G7,H7,I7,J7,K7)</f>
        <v>#VALUE!</v>
      </c>
      <c r="G7" s="4">
        <v>94</v>
      </c>
      <c r="H7" s="4">
        <v>44</v>
      </c>
      <c r="I7" s="4" t="e">
        <f>COUNTIF([1]data!6:6,3)</f>
        <v>#VALUE!</v>
      </c>
      <c r="J7" s="4" t="e">
        <f>COUNTIF([1]data!6:6,4)</f>
        <v>#VALUE!</v>
      </c>
      <c r="K7" s="4">
        <v>38</v>
      </c>
      <c r="M7" s="6" t="e">
        <f>G7/E7</f>
        <v>#VALUE!</v>
      </c>
      <c r="N7" s="6" t="e">
        <f>H7/E7</f>
        <v>#VALUE!</v>
      </c>
      <c r="O7" s="6" t="e">
        <f>I7/E7</f>
        <v>#VALUE!</v>
      </c>
      <c r="P7" s="6" t="e">
        <f>J7/E7</f>
        <v>#VALUE!</v>
      </c>
      <c r="Q7" s="15" t="e">
        <f t="shared" ref="Q7:Q11" si="0">K7/E7</f>
        <v>#VALUE!</v>
      </c>
    </row>
    <row r="8" spans="2:17" x14ac:dyDescent="0.3">
      <c r="B8" s="10" t="s">
        <v>4</v>
      </c>
      <c r="C8" s="4" t="s">
        <v>35</v>
      </c>
      <c r="E8" s="4">
        <f>SUM(G8,H8,I8,J8,K8)</f>
        <v>175</v>
      </c>
      <c r="G8" s="4">
        <v>82</v>
      </c>
      <c r="H8" s="4">
        <v>47</v>
      </c>
      <c r="I8" s="4">
        <v>7</v>
      </c>
      <c r="J8" s="4">
        <v>1</v>
      </c>
      <c r="K8" s="4">
        <v>38</v>
      </c>
      <c r="M8" s="6">
        <f>G8/E8</f>
        <v>0.46857142857142858</v>
      </c>
      <c r="N8" s="6">
        <f>H8/E8</f>
        <v>0.26857142857142857</v>
      </c>
      <c r="O8" s="6">
        <f>I8/E8</f>
        <v>0.04</v>
      </c>
      <c r="P8" s="6">
        <f>J8/E8</f>
        <v>5.7142857142857143E-3</v>
      </c>
      <c r="Q8" s="15">
        <f t="shared" si="0"/>
        <v>0.21714285714285714</v>
      </c>
    </row>
    <row r="9" spans="2:17" x14ac:dyDescent="0.3">
      <c r="B9" s="10" t="s">
        <v>18</v>
      </c>
      <c r="C9" s="4" t="s">
        <v>36</v>
      </c>
      <c r="E9" s="4" t="e">
        <f t="shared" ref="E9:E11" si="1">SUM(G9,H9,I9,J9,K9)</f>
        <v>#VALUE!</v>
      </c>
      <c r="G9" s="4">
        <v>123</v>
      </c>
      <c r="H9" s="4">
        <v>30</v>
      </c>
      <c r="I9" s="4">
        <v>7</v>
      </c>
      <c r="J9" s="4" t="e">
        <f>COUNTIF([1]data!8:8,4)</f>
        <v>#VALUE!</v>
      </c>
      <c r="K9" s="4">
        <v>20</v>
      </c>
      <c r="M9" s="6" t="e">
        <f t="shared" ref="M9:M11" si="2">G9/E9</f>
        <v>#VALUE!</v>
      </c>
      <c r="N9" s="6" t="e">
        <f t="shared" ref="N9:N11" si="3">H9/E9</f>
        <v>#VALUE!</v>
      </c>
      <c r="O9" s="6" t="e">
        <f t="shared" ref="O9:O11" si="4">I9/E9</f>
        <v>#VALUE!</v>
      </c>
      <c r="P9" s="6" t="e">
        <f t="shared" ref="P9:P11" si="5">J9/E9</f>
        <v>#VALUE!</v>
      </c>
      <c r="Q9" s="15" t="e">
        <f t="shared" si="0"/>
        <v>#VALUE!</v>
      </c>
    </row>
    <row r="10" spans="2:17" x14ac:dyDescent="0.3">
      <c r="B10" s="10" t="s">
        <v>29</v>
      </c>
      <c r="C10" s="4" t="s">
        <v>37</v>
      </c>
      <c r="E10" s="4">
        <f t="shared" si="1"/>
        <v>181</v>
      </c>
      <c r="G10" s="4">
        <v>99</v>
      </c>
      <c r="H10" s="4">
        <v>44</v>
      </c>
      <c r="I10" s="4">
        <v>3</v>
      </c>
      <c r="J10" s="4">
        <v>5</v>
      </c>
      <c r="K10" s="4">
        <v>30</v>
      </c>
      <c r="M10" s="6">
        <f t="shared" si="2"/>
        <v>0.54696132596685088</v>
      </c>
      <c r="N10" s="6">
        <f t="shared" si="3"/>
        <v>0.24309392265193369</v>
      </c>
      <c r="O10" s="6">
        <f t="shared" si="4"/>
        <v>1.6574585635359115E-2</v>
      </c>
      <c r="P10" s="6">
        <f t="shared" si="5"/>
        <v>2.7624309392265192E-2</v>
      </c>
      <c r="Q10" s="15">
        <f t="shared" si="0"/>
        <v>0.16574585635359115</v>
      </c>
    </row>
    <row r="11" spans="2:17" x14ac:dyDescent="0.3">
      <c r="B11" s="11" t="s">
        <v>19</v>
      </c>
      <c r="C11" s="12" t="s">
        <v>38</v>
      </c>
      <c r="E11" s="12">
        <f t="shared" si="1"/>
        <v>180</v>
      </c>
      <c r="G11" s="12">
        <v>89</v>
      </c>
      <c r="H11" s="12">
        <v>51</v>
      </c>
      <c r="I11" s="12">
        <v>8</v>
      </c>
      <c r="J11" s="12">
        <v>3</v>
      </c>
      <c r="K11" s="12">
        <v>29</v>
      </c>
      <c r="M11" s="16">
        <f t="shared" si="2"/>
        <v>0.49444444444444446</v>
      </c>
      <c r="N11" s="16">
        <f t="shared" si="3"/>
        <v>0.28333333333333333</v>
      </c>
      <c r="O11" s="16">
        <f t="shared" si="4"/>
        <v>4.4444444444444446E-2</v>
      </c>
      <c r="P11" s="16">
        <f t="shared" si="5"/>
        <v>1.6666666666666666E-2</v>
      </c>
      <c r="Q11" s="17">
        <f t="shared" si="0"/>
        <v>0.16111111111111112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topLeftCell="A24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39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40</v>
      </c>
      <c r="E6" s="9">
        <f>SUM(G6,H6,I6,J6,K6)</f>
        <v>200</v>
      </c>
      <c r="G6" s="9">
        <v>46</v>
      </c>
      <c r="H6" s="9">
        <v>55</v>
      </c>
      <c r="I6" s="9">
        <v>18</v>
      </c>
      <c r="J6" s="9">
        <v>31</v>
      </c>
      <c r="K6" s="9">
        <v>50</v>
      </c>
      <c r="M6" s="13">
        <f>G6/E6</f>
        <v>0.23</v>
      </c>
      <c r="N6" s="13">
        <f>H6/E6</f>
        <v>0.27500000000000002</v>
      </c>
      <c r="O6" s="13">
        <f>I6/E6</f>
        <v>0.09</v>
      </c>
      <c r="P6" s="13">
        <f>J6/E6</f>
        <v>0.155</v>
      </c>
      <c r="Q6" s="14">
        <f>K6/E6</f>
        <v>0.25</v>
      </c>
    </row>
    <row r="7" spans="2:17" x14ac:dyDescent="0.3">
      <c r="B7" s="10" t="s">
        <v>3</v>
      </c>
      <c r="C7" s="4" t="s">
        <v>41</v>
      </c>
      <c r="E7" s="4">
        <f>SUM(G7,H7,I7,J7,K7)</f>
        <v>172</v>
      </c>
      <c r="G7" s="4">
        <v>36</v>
      </c>
      <c r="H7" s="4">
        <v>61</v>
      </c>
      <c r="I7" s="4">
        <v>40</v>
      </c>
      <c r="J7" s="4">
        <v>8</v>
      </c>
      <c r="K7" s="4">
        <v>27</v>
      </c>
      <c r="M7" s="6">
        <f>G7/E7</f>
        <v>0.20930232558139536</v>
      </c>
      <c r="N7" s="6">
        <f>H7/E7</f>
        <v>0.35465116279069769</v>
      </c>
      <c r="O7" s="6">
        <f>I7/E7</f>
        <v>0.23255813953488372</v>
      </c>
      <c r="P7" s="6">
        <f>J7/E7</f>
        <v>4.6511627906976744E-2</v>
      </c>
      <c r="Q7" s="15">
        <f t="shared" ref="Q7:Q12" si="0">K7/E7</f>
        <v>0.15697674418604651</v>
      </c>
    </row>
    <row r="8" spans="2:17" x14ac:dyDescent="0.3">
      <c r="B8" s="10" t="s">
        <v>4</v>
      </c>
      <c r="C8" s="4" t="s">
        <v>42</v>
      </c>
      <c r="E8" s="4" t="e">
        <f>SUM(G8,H8,I8,J8,K8)</f>
        <v>#VALUE!</v>
      </c>
      <c r="G8" s="4">
        <v>70</v>
      </c>
      <c r="H8" s="4">
        <v>73</v>
      </c>
      <c r="I8" s="4">
        <v>26</v>
      </c>
      <c r="J8" s="4" t="e">
        <f>COUNTIF([1]data!7:7,4)</f>
        <v>#VALUE!</v>
      </c>
      <c r="K8" s="4">
        <v>7</v>
      </c>
      <c r="M8" s="6" t="e">
        <f>G8/E8</f>
        <v>#VALUE!</v>
      </c>
      <c r="N8" s="6" t="e">
        <f>H8/E8</f>
        <v>#VALUE!</v>
      </c>
      <c r="O8" s="6" t="e">
        <f>I8/E8</f>
        <v>#VALUE!</v>
      </c>
      <c r="P8" s="6" t="e">
        <f>J8/E8</f>
        <v>#VALUE!</v>
      </c>
      <c r="Q8" s="15" t="e">
        <f t="shared" si="0"/>
        <v>#VALUE!</v>
      </c>
    </row>
    <row r="9" spans="2:17" x14ac:dyDescent="0.3">
      <c r="B9" s="10" t="s">
        <v>18</v>
      </c>
      <c r="C9" s="4" t="s">
        <v>43</v>
      </c>
      <c r="E9" s="4">
        <f t="shared" ref="E9:E14" si="1">SUM(G9,H9,I9,J9,K9)</f>
        <v>169</v>
      </c>
      <c r="G9" s="4">
        <v>52</v>
      </c>
      <c r="H9" s="4">
        <v>66</v>
      </c>
      <c r="I9" s="4">
        <v>29</v>
      </c>
      <c r="J9" s="4">
        <v>10</v>
      </c>
      <c r="K9" s="4">
        <v>12</v>
      </c>
      <c r="M9" s="6">
        <f t="shared" ref="M9:M12" si="2">G9/E9</f>
        <v>0.30769230769230771</v>
      </c>
      <c r="N9" s="6">
        <f t="shared" ref="N9:N12" si="3">H9/E9</f>
        <v>0.39053254437869822</v>
      </c>
      <c r="O9" s="6">
        <f t="shared" ref="O9:O12" si="4">I9/E9</f>
        <v>0.17159763313609466</v>
      </c>
      <c r="P9" s="6">
        <f t="shared" ref="P9:P12" si="5">J9/E9</f>
        <v>5.9171597633136092E-2</v>
      </c>
      <c r="Q9" s="15">
        <f t="shared" si="0"/>
        <v>7.1005917159763315E-2</v>
      </c>
    </row>
    <row r="10" spans="2:17" x14ac:dyDescent="0.3">
      <c r="B10" s="10" t="s">
        <v>29</v>
      </c>
      <c r="C10" s="4" t="s">
        <v>44</v>
      </c>
      <c r="E10" s="4">
        <f t="shared" si="1"/>
        <v>169</v>
      </c>
      <c r="G10" s="4">
        <v>41</v>
      </c>
      <c r="H10" s="4">
        <v>68</v>
      </c>
      <c r="I10" s="4">
        <v>32</v>
      </c>
      <c r="J10" s="4">
        <v>7</v>
      </c>
      <c r="K10" s="4">
        <v>21</v>
      </c>
      <c r="M10" s="6">
        <f t="shared" si="2"/>
        <v>0.24260355029585798</v>
      </c>
      <c r="N10" s="6">
        <f t="shared" si="3"/>
        <v>0.40236686390532544</v>
      </c>
      <c r="O10" s="6">
        <f t="shared" si="4"/>
        <v>0.1893491124260355</v>
      </c>
      <c r="P10" s="6">
        <f t="shared" si="5"/>
        <v>4.142011834319527E-2</v>
      </c>
      <c r="Q10" s="15">
        <f t="shared" si="0"/>
        <v>0.1242603550295858</v>
      </c>
    </row>
    <row r="11" spans="2:17" x14ac:dyDescent="0.3">
      <c r="B11" s="10" t="s">
        <v>19</v>
      </c>
      <c r="C11" s="4" t="s">
        <v>45</v>
      </c>
      <c r="E11" s="4">
        <f t="shared" si="1"/>
        <v>168</v>
      </c>
      <c r="G11" s="4">
        <v>52</v>
      </c>
      <c r="H11" s="4">
        <v>48</v>
      </c>
      <c r="I11" s="4">
        <v>16</v>
      </c>
      <c r="J11" s="4">
        <v>3</v>
      </c>
      <c r="K11" s="4">
        <v>49</v>
      </c>
      <c r="M11" s="6">
        <f t="shared" si="2"/>
        <v>0.30952380952380953</v>
      </c>
      <c r="N11" s="6">
        <f t="shared" si="3"/>
        <v>0.2857142857142857</v>
      </c>
      <c r="O11" s="6">
        <f t="shared" si="4"/>
        <v>9.5238095238095233E-2</v>
      </c>
      <c r="P11" s="6">
        <f t="shared" si="5"/>
        <v>1.7857142857142856E-2</v>
      </c>
      <c r="Q11" s="15">
        <f t="shared" si="0"/>
        <v>0.29166666666666669</v>
      </c>
    </row>
    <row r="12" spans="2:17" x14ac:dyDescent="0.3">
      <c r="B12" s="10" t="s">
        <v>20</v>
      </c>
      <c r="C12" s="4" t="s">
        <v>48</v>
      </c>
      <c r="E12" s="4">
        <f t="shared" si="1"/>
        <v>168</v>
      </c>
      <c r="G12" s="4">
        <v>13</v>
      </c>
      <c r="H12" s="4">
        <v>48</v>
      </c>
      <c r="I12" s="4">
        <v>70</v>
      </c>
      <c r="J12" s="4">
        <v>25</v>
      </c>
      <c r="K12" s="4">
        <v>12</v>
      </c>
      <c r="M12" s="6">
        <f t="shared" si="2"/>
        <v>7.7380952380952384E-2</v>
      </c>
      <c r="N12" s="6">
        <f t="shared" si="3"/>
        <v>0.2857142857142857</v>
      </c>
      <c r="O12" s="6">
        <f t="shared" si="4"/>
        <v>0.41666666666666669</v>
      </c>
      <c r="P12" s="6">
        <f t="shared" si="5"/>
        <v>0.14880952380952381</v>
      </c>
      <c r="Q12" s="15">
        <f t="shared" si="0"/>
        <v>7.1428571428571425E-2</v>
      </c>
    </row>
    <row r="13" spans="2:17" x14ac:dyDescent="0.3">
      <c r="B13" s="10" t="s">
        <v>21</v>
      </c>
      <c r="C13" s="4" t="s">
        <v>46</v>
      </c>
      <c r="E13" s="4">
        <f t="shared" si="1"/>
        <v>171</v>
      </c>
      <c r="G13" s="4">
        <v>24</v>
      </c>
      <c r="H13" s="4">
        <v>79</v>
      </c>
      <c r="I13" s="4">
        <v>37</v>
      </c>
      <c r="J13" s="4">
        <v>4</v>
      </c>
      <c r="K13" s="4">
        <v>27</v>
      </c>
      <c r="M13" s="6">
        <f t="shared" ref="M13:M14" si="6">G13/E13</f>
        <v>0.14035087719298245</v>
      </c>
      <c r="N13" s="6">
        <f t="shared" ref="N13:N14" si="7">H13/E13</f>
        <v>0.46198830409356723</v>
      </c>
      <c r="O13" s="6">
        <f t="shared" ref="O13:O14" si="8">I13/E13</f>
        <v>0.21637426900584794</v>
      </c>
      <c r="P13" s="6">
        <f t="shared" ref="P13:P14" si="9">J13/E13</f>
        <v>2.3391812865497075E-2</v>
      </c>
      <c r="Q13" s="15">
        <f t="shared" ref="Q13:Q14" si="10">K13/E13</f>
        <v>0.15789473684210525</v>
      </c>
    </row>
    <row r="14" spans="2:17" x14ac:dyDescent="0.3">
      <c r="B14" s="11" t="s">
        <v>22</v>
      </c>
      <c r="C14" s="12" t="s">
        <v>47</v>
      </c>
      <c r="E14" s="12">
        <f t="shared" si="1"/>
        <v>174</v>
      </c>
      <c r="G14" s="12">
        <v>18</v>
      </c>
      <c r="H14" s="12">
        <v>87</v>
      </c>
      <c r="I14" s="12">
        <v>51</v>
      </c>
      <c r="J14" s="12">
        <v>11</v>
      </c>
      <c r="K14" s="12">
        <v>7</v>
      </c>
      <c r="M14" s="16">
        <f t="shared" si="6"/>
        <v>0.10344827586206896</v>
      </c>
      <c r="N14" s="16">
        <f t="shared" si="7"/>
        <v>0.5</v>
      </c>
      <c r="O14" s="16">
        <f t="shared" si="8"/>
        <v>0.29310344827586204</v>
      </c>
      <c r="P14" s="16">
        <f t="shared" si="9"/>
        <v>6.3218390804597707E-2</v>
      </c>
      <c r="Q14" s="17">
        <f t="shared" si="10"/>
        <v>4.0229885057471264E-2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"/>
  <sheetViews>
    <sheetView topLeftCell="A19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49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40</v>
      </c>
      <c r="E6" s="9">
        <f>SUM(G6,H6,I6,J6,K6)</f>
        <v>151</v>
      </c>
      <c r="G6" s="9">
        <v>34</v>
      </c>
      <c r="H6" s="9">
        <v>27</v>
      </c>
      <c r="I6" s="9">
        <v>9</v>
      </c>
      <c r="J6" s="9">
        <v>1</v>
      </c>
      <c r="K6" s="9">
        <v>80</v>
      </c>
      <c r="M6" s="13">
        <f>G6/E6</f>
        <v>0.2251655629139073</v>
      </c>
      <c r="N6" s="13">
        <f>H6/E6</f>
        <v>0.17880794701986755</v>
      </c>
      <c r="O6" s="13">
        <f>I6/E6</f>
        <v>5.9602649006622516E-2</v>
      </c>
      <c r="P6" s="13">
        <f>J6/E6</f>
        <v>6.6225165562913907E-3</v>
      </c>
      <c r="Q6" s="14">
        <f>K6/E6</f>
        <v>0.5298013245033113</v>
      </c>
    </row>
    <row r="7" spans="2:17" x14ac:dyDescent="0.3">
      <c r="B7" s="10" t="s">
        <v>3</v>
      </c>
      <c r="C7" s="4" t="s">
        <v>41</v>
      </c>
      <c r="E7" s="4">
        <f>SUM(G7,H7,I7,J7,K7)</f>
        <v>167</v>
      </c>
      <c r="G7" s="4">
        <v>23</v>
      </c>
      <c r="H7" s="4">
        <v>44</v>
      </c>
      <c r="I7" s="4">
        <v>13</v>
      </c>
      <c r="J7" s="4">
        <v>2</v>
      </c>
      <c r="K7" s="4">
        <v>85</v>
      </c>
      <c r="M7" s="6">
        <f>G7/E7</f>
        <v>0.1377245508982036</v>
      </c>
      <c r="N7" s="6">
        <f>H7/E7</f>
        <v>0.26347305389221559</v>
      </c>
      <c r="O7" s="6">
        <f>I7/E7</f>
        <v>7.7844311377245512E-2</v>
      </c>
      <c r="P7" s="6">
        <f>J7/E7</f>
        <v>1.1976047904191617E-2</v>
      </c>
      <c r="Q7" s="15">
        <f t="shared" ref="Q7:Q10" si="0">K7/E7</f>
        <v>0.50898203592814373</v>
      </c>
    </row>
    <row r="8" spans="2:17" x14ac:dyDescent="0.3">
      <c r="B8" s="10" t="s">
        <v>4</v>
      </c>
      <c r="C8" s="4" t="s">
        <v>42</v>
      </c>
      <c r="E8" s="4">
        <f>SUM(G8,H8,I8,J8,K8)</f>
        <v>170</v>
      </c>
      <c r="G8" s="4">
        <v>23</v>
      </c>
      <c r="H8" s="4">
        <v>35</v>
      </c>
      <c r="I8" s="4">
        <v>15</v>
      </c>
      <c r="J8" s="4">
        <v>4</v>
      </c>
      <c r="K8" s="4">
        <v>93</v>
      </c>
      <c r="M8" s="6">
        <f>G8/E8</f>
        <v>0.13529411764705881</v>
      </c>
      <c r="N8" s="6">
        <f>H8/E8</f>
        <v>0.20588235294117646</v>
      </c>
      <c r="O8" s="6">
        <f>I8/E8</f>
        <v>8.8235294117647065E-2</v>
      </c>
      <c r="P8" s="6">
        <f>J8/E8</f>
        <v>2.3529411764705882E-2</v>
      </c>
      <c r="Q8" s="15">
        <f t="shared" si="0"/>
        <v>0.54705882352941182</v>
      </c>
    </row>
    <row r="9" spans="2:17" x14ac:dyDescent="0.3">
      <c r="B9" s="10" t="s">
        <v>18</v>
      </c>
      <c r="C9" s="4" t="s">
        <v>43</v>
      </c>
      <c r="E9" s="4">
        <f t="shared" ref="E9:E10" si="1">SUM(G9,H9,I9,J9,K9)</f>
        <v>169</v>
      </c>
      <c r="G9" s="4">
        <v>17</v>
      </c>
      <c r="H9" s="4">
        <v>20</v>
      </c>
      <c r="I9" s="4">
        <v>10</v>
      </c>
      <c r="J9" s="4">
        <v>5</v>
      </c>
      <c r="K9" s="4">
        <v>117</v>
      </c>
      <c r="M9" s="6">
        <f t="shared" ref="M9:M10" si="2">G9/E9</f>
        <v>0.10059171597633136</v>
      </c>
      <c r="N9" s="6">
        <f t="shared" ref="N9:N10" si="3">H9/E9</f>
        <v>0.11834319526627218</v>
      </c>
      <c r="O9" s="6">
        <f t="shared" ref="O9:O10" si="4">I9/E9</f>
        <v>5.9171597633136092E-2</v>
      </c>
      <c r="P9" s="6">
        <f t="shared" ref="P9:P10" si="5">J9/E9</f>
        <v>2.9585798816568046E-2</v>
      </c>
      <c r="Q9" s="15">
        <f t="shared" si="0"/>
        <v>0.69230769230769229</v>
      </c>
    </row>
    <row r="10" spans="2:17" x14ac:dyDescent="0.3">
      <c r="B10" s="11" t="s">
        <v>29</v>
      </c>
      <c r="C10" s="12" t="s">
        <v>44</v>
      </c>
      <c r="E10" s="12">
        <f t="shared" si="1"/>
        <v>167</v>
      </c>
      <c r="G10" s="12">
        <v>37</v>
      </c>
      <c r="H10" s="12">
        <v>71</v>
      </c>
      <c r="I10" s="12">
        <v>24</v>
      </c>
      <c r="J10" s="12">
        <v>12</v>
      </c>
      <c r="K10" s="12">
        <v>23</v>
      </c>
      <c r="M10" s="16">
        <f t="shared" si="2"/>
        <v>0.22155688622754491</v>
      </c>
      <c r="N10" s="16">
        <f t="shared" si="3"/>
        <v>0.42514970059880242</v>
      </c>
      <c r="O10" s="16">
        <f t="shared" si="4"/>
        <v>0.1437125748502994</v>
      </c>
      <c r="P10" s="16">
        <f t="shared" si="5"/>
        <v>7.1856287425149698E-2</v>
      </c>
      <c r="Q10" s="17">
        <f t="shared" si="0"/>
        <v>0.1377245508982036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opLeftCell="A12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50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9" t="s">
        <v>51</v>
      </c>
      <c r="E6" s="9">
        <f>SUM(G6,H6,I6,J6,K6)</f>
        <v>178</v>
      </c>
      <c r="G6" s="9">
        <v>27</v>
      </c>
      <c r="H6" s="9">
        <v>82</v>
      </c>
      <c r="I6" s="9">
        <v>49</v>
      </c>
      <c r="J6" s="9">
        <v>18</v>
      </c>
      <c r="K6" s="9">
        <v>2</v>
      </c>
      <c r="M6" s="13">
        <f>G6/E6</f>
        <v>0.15168539325842698</v>
      </c>
      <c r="N6" s="13">
        <f>H6/E6</f>
        <v>0.4606741573033708</v>
      </c>
      <c r="O6" s="13">
        <f>I6/E6</f>
        <v>0.2752808988764045</v>
      </c>
      <c r="P6" s="13">
        <f>J6/E6</f>
        <v>0.10112359550561797</v>
      </c>
      <c r="Q6" s="14">
        <f>K6/E6</f>
        <v>1.1235955056179775E-2</v>
      </c>
    </row>
    <row r="7" spans="2:17" x14ac:dyDescent="0.3">
      <c r="B7" s="10" t="s">
        <v>3</v>
      </c>
      <c r="C7" s="4" t="s">
        <v>52</v>
      </c>
      <c r="E7" s="4">
        <f>SUM(G7,H7,I7,J7,K7)</f>
        <v>163</v>
      </c>
      <c r="G7" s="4">
        <v>11</v>
      </c>
      <c r="H7" s="4">
        <v>74</v>
      </c>
      <c r="I7" s="4">
        <v>48</v>
      </c>
      <c r="J7" s="4">
        <v>27</v>
      </c>
      <c r="K7" s="4">
        <v>3</v>
      </c>
      <c r="M7" s="6">
        <f>G7/E7</f>
        <v>6.7484662576687116E-2</v>
      </c>
      <c r="N7" s="6">
        <f>H7/E7</f>
        <v>0.45398773006134968</v>
      </c>
      <c r="O7" s="6">
        <f>I7/E7</f>
        <v>0.29447852760736198</v>
      </c>
      <c r="P7" s="6">
        <f>J7/E7</f>
        <v>0.16564417177914109</v>
      </c>
      <c r="Q7" s="15">
        <f t="shared" ref="Q7:Q11" si="0">K7/E7</f>
        <v>1.8404907975460124E-2</v>
      </c>
    </row>
    <row r="8" spans="2:17" x14ac:dyDescent="0.3">
      <c r="B8" s="10" t="s">
        <v>4</v>
      </c>
      <c r="C8" s="4" t="s">
        <v>53</v>
      </c>
      <c r="E8" s="4">
        <f>SUM(G8,H8,I8,J8,K8)</f>
        <v>177</v>
      </c>
      <c r="G8" s="4">
        <v>45</v>
      </c>
      <c r="H8" s="4">
        <v>76</v>
      </c>
      <c r="I8" s="4">
        <v>47</v>
      </c>
      <c r="J8" s="4">
        <v>8</v>
      </c>
      <c r="K8" s="4">
        <v>1</v>
      </c>
      <c r="M8" s="6">
        <f>G8/E8</f>
        <v>0.25423728813559321</v>
      </c>
      <c r="N8" s="6">
        <f>H8/E8</f>
        <v>0.42937853107344631</v>
      </c>
      <c r="O8" s="6">
        <f>I8/E8</f>
        <v>0.2655367231638418</v>
      </c>
      <c r="P8" s="6">
        <f>J8/E8</f>
        <v>4.519774011299435E-2</v>
      </c>
      <c r="Q8" s="15">
        <f t="shared" si="0"/>
        <v>5.6497175141242938E-3</v>
      </c>
    </row>
    <row r="9" spans="2:17" x14ac:dyDescent="0.3">
      <c r="B9" s="10" t="s">
        <v>18</v>
      </c>
      <c r="C9" s="4" t="s">
        <v>54</v>
      </c>
      <c r="E9" s="4">
        <f t="shared" ref="E9:E11" si="1">SUM(G9,H9,I9,J9,K9)</f>
        <v>170</v>
      </c>
      <c r="G9" s="4">
        <v>35</v>
      </c>
      <c r="H9" s="4">
        <v>92</v>
      </c>
      <c r="I9" s="4">
        <v>27</v>
      </c>
      <c r="J9" s="4">
        <v>15</v>
      </c>
      <c r="K9" s="4">
        <v>1</v>
      </c>
      <c r="M9" s="6">
        <f t="shared" ref="M9:M11" si="2">G9/E9</f>
        <v>0.20588235294117646</v>
      </c>
      <c r="N9" s="6">
        <f t="shared" ref="N9:N11" si="3">H9/E9</f>
        <v>0.54117647058823526</v>
      </c>
      <c r="O9" s="6">
        <f t="shared" ref="O9:O11" si="4">I9/E9</f>
        <v>0.1588235294117647</v>
      </c>
      <c r="P9" s="6">
        <f t="shared" ref="P9:P11" si="5">J9/E9</f>
        <v>8.8235294117647065E-2</v>
      </c>
      <c r="Q9" s="15">
        <f t="shared" si="0"/>
        <v>5.8823529411764705E-3</v>
      </c>
    </row>
    <row r="10" spans="2:17" x14ac:dyDescent="0.3">
      <c r="B10" s="10" t="s">
        <v>29</v>
      </c>
      <c r="C10" s="4" t="s">
        <v>55</v>
      </c>
      <c r="E10" s="4">
        <f t="shared" si="1"/>
        <v>164</v>
      </c>
      <c r="G10" s="4">
        <v>34</v>
      </c>
      <c r="H10" s="4">
        <v>67</v>
      </c>
      <c r="I10" s="4">
        <v>34</v>
      </c>
      <c r="J10" s="4">
        <v>16</v>
      </c>
      <c r="K10" s="4">
        <v>13</v>
      </c>
      <c r="M10" s="6">
        <f t="shared" si="2"/>
        <v>0.2073170731707317</v>
      </c>
      <c r="N10" s="6">
        <f t="shared" si="3"/>
        <v>0.40853658536585363</v>
      </c>
      <c r="O10" s="6">
        <f t="shared" si="4"/>
        <v>0.2073170731707317</v>
      </c>
      <c r="P10" s="6">
        <f t="shared" si="5"/>
        <v>9.7560975609756101E-2</v>
      </c>
      <c r="Q10" s="15">
        <f t="shared" si="0"/>
        <v>7.926829268292683E-2</v>
      </c>
    </row>
    <row r="11" spans="2:17" x14ac:dyDescent="0.3">
      <c r="B11" s="11" t="s">
        <v>19</v>
      </c>
      <c r="C11" s="12" t="s">
        <v>56</v>
      </c>
      <c r="E11" s="12">
        <f t="shared" si="1"/>
        <v>170</v>
      </c>
      <c r="G11" s="12">
        <v>40</v>
      </c>
      <c r="H11" s="12">
        <v>78</v>
      </c>
      <c r="I11" s="12">
        <v>32</v>
      </c>
      <c r="J11" s="12">
        <v>19</v>
      </c>
      <c r="K11" s="12">
        <v>1</v>
      </c>
      <c r="M11" s="16">
        <f t="shared" si="2"/>
        <v>0.23529411764705882</v>
      </c>
      <c r="N11" s="16">
        <f t="shared" si="3"/>
        <v>0.45882352941176469</v>
      </c>
      <c r="O11" s="16">
        <f t="shared" si="4"/>
        <v>0.18823529411764706</v>
      </c>
      <c r="P11" s="16">
        <f t="shared" si="5"/>
        <v>0.11176470588235295</v>
      </c>
      <c r="Q11" s="17">
        <f t="shared" si="0"/>
        <v>5.8823529411764705E-3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topLeftCell="A21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57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58</v>
      </c>
      <c r="E6" s="9">
        <f>SUM(G6,H6,I6,J6,K6)</f>
        <v>184</v>
      </c>
      <c r="G6" s="9">
        <v>9</v>
      </c>
      <c r="H6" s="9">
        <v>38</v>
      </c>
      <c r="I6" s="9">
        <v>68</v>
      </c>
      <c r="J6" s="9">
        <v>61</v>
      </c>
      <c r="K6" s="9">
        <v>8</v>
      </c>
      <c r="M6" s="13">
        <f>G6/E6</f>
        <v>4.8913043478260872E-2</v>
      </c>
      <c r="N6" s="13">
        <f>H6/E6</f>
        <v>0.20652173913043478</v>
      </c>
      <c r="O6" s="13">
        <f>I6/E6</f>
        <v>0.36956521739130432</v>
      </c>
      <c r="P6" s="13">
        <f>J6/E6</f>
        <v>0.33152173913043476</v>
      </c>
      <c r="Q6" s="14">
        <f>K6/E6</f>
        <v>4.3478260869565216E-2</v>
      </c>
    </row>
    <row r="7" spans="2:17" x14ac:dyDescent="0.3">
      <c r="B7" s="10" t="s">
        <v>3</v>
      </c>
      <c r="C7" s="4" t="s">
        <v>59</v>
      </c>
      <c r="E7" s="4">
        <f>SUM(G7,H7,I7,J7,K7)</f>
        <v>177</v>
      </c>
      <c r="G7" s="4">
        <v>20</v>
      </c>
      <c r="H7" s="4">
        <v>64</v>
      </c>
      <c r="I7" s="4">
        <v>53</v>
      </c>
      <c r="J7" s="4">
        <v>28</v>
      </c>
      <c r="K7" s="4">
        <v>12</v>
      </c>
      <c r="M7" s="6">
        <f>G7/E7</f>
        <v>0.11299435028248588</v>
      </c>
      <c r="N7" s="6">
        <f>H7/E7</f>
        <v>0.3615819209039548</v>
      </c>
      <c r="O7" s="6">
        <f>I7/E7</f>
        <v>0.29943502824858759</v>
      </c>
      <c r="P7" s="6">
        <f>J7/E7</f>
        <v>0.15819209039548024</v>
      </c>
      <c r="Q7" s="15">
        <f t="shared" ref="Q7:Q9" si="0">K7/E7</f>
        <v>6.7796610169491525E-2</v>
      </c>
    </row>
    <row r="8" spans="2:17" x14ac:dyDescent="0.3">
      <c r="B8" s="10" t="s">
        <v>4</v>
      </c>
      <c r="C8" s="4" t="s">
        <v>60</v>
      </c>
      <c r="E8" s="4">
        <f>SUM(G8,H8,I8,J8,K8)</f>
        <v>178</v>
      </c>
      <c r="G8" s="4">
        <v>14</v>
      </c>
      <c r="H8" s="4">
        <v>80</v>
      </c>
      <c r="I8" s="4">
        <v>50</v>
      </c>
      <c r="J8" s="4">
        <v>31</v>
      </c>
      <c r="K8" s="4">
        <v>3</v>
      </c>
      <c r="M8" s="6">
        <f>G8/E8</f>
        <v>7.8651685393258425E-2</v>
      </c>
      <c r="N8" s="6">
        <f>H8/E8</f>
        <v>0.449438202247191</v>
      </c>
      <c r="O8" s="6">
        <f>I8/E8</f>
        <v>0.2808988764044944</v>
      </c>
      <c r="P8" s="6">
        <f>J8/E8</f>
        <v>0.17415730337078653</v>
      </c>
      <c r="Q8" s="15">
        <f t="shared" si="0"/>
        <v>1.6853932584269662E-2</v>
      </c>
    </row>
    <row r="9" spans="2:17" x14ac:dyDescent="0.3">
      <c r="B9" s="11" t="s">
        <v>18</v>
      </c>
      <c r="C9" s="12" t="s">
        <v>61</v>
      </c>
      <c r="E9" s="12">
        <f t="shared" ref="E9" si="1">SUM(G9,H9,I9,J9,K9)</f>
        <v>166</v>
      </c>
      <c r="G9" s="12">
        <v>47</v>
      </c>
      <c r="H9" s="12">
        <v>75</v>
      </c>
      <c r="I9" s="12">
        <v>28</v>
      </c>
      <c r="J9" s="12">
        <v>7</v>
      </c>
      <c r="K9" s="12">
        <v>9</v>
      </c>
      <c r="M9" s="16">
        <f t="shared" ref="M9" si="2">G9/E9</f>
        <v>0.28313253012048195</v>
      </c>
      <c r="N9" s="16">
        <f t="shared" ref="N9" si="3">H9/E9</f>
        <v>0.45180722891566266</v>
      </c>
      <c r="O9" s="16">
        <f t="shared" ref="O9" si="4">I9/E9</f>
        <v>0.16867469879518071</v>
      </c>
      <c r="P9" s="16">
        <f t="shared" ref="P9" si="5">J9/E9</f>
        <v>4.2168674698795178E-2</v>
      </c>
      <c r="Q9" s="17">
        <f t="shared" si="0"/>
        <v>5.4216867469879519E-2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topLeftCell="A12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62</v>
      </c>
    </row>
    <row r="2" spans="2:17" ht="14.25" customHeight="1" x14ac:dyDescent="0.3"/>
    <row r="4" spans="2:17" x14ac:dyDescent="0.3">
      <c r="B4" s="69" t="s">
        <v>0</v>
      </c>
      <c r="C4" s="70"/>
      <c r="E4" s="2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3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4" t="s">
        <v>63</v>
      </c>
      <c r="E6" s="9">
        <f>SUM(G6,H6,I6,J6,K6)</f>
        <v>176</v>
      </c>
      <c r="G6" s="9">
        <v>58</v>
      </c>
      <c r="H6" s="9">
        <v>84</v>
      </c>
      <c r="I6" s="9">
        <v>20</v>
      </c>
      <c r="J6" s="9">
        <v>11</v>
      </c>
      <c r="K6" s="9">
        <v>3</v>
      </c>
      <c r="M6" s="13">
        <f>G6/E6</f>
        <v>0.32954545454545453</v>
      </c>
      <c r="N6" s="13">
        <f>H6/E6</f>
        <v>0.47727272727272729</v>
      </c>
      <c r="O6" s="13">
        <f>I6/E6</f>
        <v>0.11363636363636363</v>
      </c>
      <c r="P6" s="13">
        <f>J6/E6</f>
        <v>6.25E-2</v>
      </c>
      <c r="Q6" s="14">
        <f>K6/E6</f>
        <v>1.7045454545454544E-2</v>
      </c>
    </row>
    <row r="7" spans="2:17" x14ac:dyDescent="0.3">
      <c r="B7" s="10" t="s">
        <v>3</v>
      </c>
      <c r="C7" s="4" t="s">
        <v>64</v>
      </c>
      <c r="E7" s="4">
        <f>SUM(G7,H7,I7,J7,K7)</f>
        <v>178</v>
      </c>
      <c r="G7" s="4">
        <v>24</v>
      </c>
      <c r="H7" s="4">
        <v>74</v>
      </c>
      <c r="I7" s="4">
        <v>51</v>
      </c>
      <c r="J7" s="4">
        <v>11</v>
      </c>
      <c r="K7" s="4">
        <v>18</v>
      </c>
      <c r="M7" s="6">
        <f>G7/E7</f>
        <v>0.1348314606741573</v>
      </c>
      <c r="N7" s="6">
        <f>H7/E7</f>
        <v>0.4157303370786517</v>
      </c>
      <c r="O7" s="6">
        <f>I7/E7</f>
        <v>0.28651685393258425</v>
      </c>
      <c r="P7" s="6">
        <f>J7/E7</f>
        <v>6.1797752808988762E-2</v>
      </c>
      <c r="Q7" s="15">
        <f t="shared" ref="Q7:Q9" si="0">K7/E7</f>
        <v>0.10112359550561797</v>
      </c>
    </row>
    <row r="8" spans="2:17" x14ac:dyDescent="0.3">
      <c r="B8" s="10" t="s">
        <v>4</v>
      </c>
      <c r="C8" s="4" t="s">
        <v>65</v>
      </c>
      <c r="E8" s="4">
        <f>SUM(G8,H8,I8,J8,K8)</f>
        <v>174</v>
      </c>
      <c r="G8" s="4">
        <v>46</v>
      </c>
      <c r="H8" s="4">
        <v>55</v>
      </c>
      <c r="I8" s="4">
        <v>41</v>
      </c>
      <c r="J8" s="4">
        <v>11</v>
      </c>
      <c r="K8" s="4">
        <v>21</v>
      </c>
      <c r="M8" s="6">
        <f>G8/E8</f>
        <v>0.26436781609195403</v>
      </c>
      <c r="N8" s="6">
        <f>H8/E8</f>
        <v>0.31609195402298851</v>
      </c>
      <c r="O8" s="6">
        <f>I8/E8</f>
        <v>0.23563218390804597</v>
      </c>
      <c r="P8" s="6">
        <f>J8/E8</f>
        <v>6.3218390804597707E-2</v>
      </c>
      <c r="Q8" s="15">
        <f t="shared" si="0"/>
        <v>0.1206896551724138</v>
      </c>
    </row>
    <row r="9" spans="2:17" x14ac:dyDescent="0.3">
      <c r="B9" s="11" t="s">
        <v>18</v>
      </c>
      <c r="C9" s="12" t="s">
        <v>64</v>
      </c>
      <c r="E9" s="12">
        <f t="shared" ref="E9" si="1">SUM(G9,H9,I9,J9,K9)</f>
        <v>162</v>
      </c>
      <c r="G9" s="12">
        <v>21</v>
      </c>
      <c r="H9" s="12">
        <v>74</v>
      </c>
      <c r="I9" s="12">
        <v>39</v>
      </c>
      <c r="J9" s="12">
        <v>12</v>
      </c>
      <c r="K9" s="12">
        <v>16</v>
      </c>
      <c r="M9" s="16">
        <f t="shared" ref="M9" si="2">G9/E9</f>
        <v>0.12962962962962962</v>
      </c>
      <c r="N9" s="16">
        <f t="shared" ref="N9" si="3">H9/E9</f>
        <v>0.4567901234567901</v>
      </c>
      <c r="O9" s="16">
        <f t="shared" ref="O9" si="4">I9/E9</f>
        <v>0.24074074074074073</v>
      </c>
      <c r="P9" s="16">
        <f t="shared" ref="P9" si="5">J9/E9</f>
        <v>7.407407407407407E-2</v>
      </c>
      <c r="Q9" s="17">
        <f t="shared" si="0"/>
        <v>9.8765432098765427E-2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"/>
  <sheetViews>
    <sheetView topLeftCell="A11" workbookViewId="0">
      <selection sqref="A1:Q32"/>
    </sheetView>
  </sheetViews>
  <sheetFormatPr defaultRowHeight="14.4" x14ac:dyDescent="0.3"/>
  <cols>
    <col min="1" max="1" width="2.109375" customWidth="1"/>
    <col min="2" max="2" width="2.6640625" customWidth="1"/>
    <col min="3" max="3" width="29.33203125" customWidth="1"/>
    <col min="4" max="4" width="1.33203125" customWidth="1"/>
    <col min="6" max="6" width="1.44140625" customWidth="1"/>
    <col min="7" max="7" width="7.33203125" customWidth="1"/>
    <col min="8" max="8" width="9.109375" customWidth="1"/>
    <col min="9" max="9" width="8.88671875" customWidth="1"/>
    <col min="10" max="10" width="7.109375" customWidth="1"/>
    <col min="11" max="11" width="6.88671875" customWidth="1"/>
    <col min="12" max="12" width="1.5546875" customWidth="1"/>
    <col min="13" max="13" width="7.33203125" customWidth="1"/>
    <col min="14" max="14" width="8.44140625" customWidth="1"/>
    <col min="15" max="15" width="8.109375" customWidth="1"/>
    <col min="16" max="16" width="6.44140625" customWidth="1"/>
    <col min="17" max="17" width="7.33203125" customWidth="1"/>
  </cols>
  <sheetData>
    <row r="1" spans="2:17" ht="27.75" customHeight="1" x14ac:dyDescent="0.3">
      <c r="B1" s="1" t="s">
        <v>66</v>
      </c>
    </row>
    <row r="2" spans="2:17" ht="14.25" customHeight="1" x14ac:dyDescent="0.3"/>
    <row r="4" spans="2:17" x14ac:dyDescent="0.3">
      <c r="B4" s="69" t="s">
        <v>0</v>
      </c>
      <c r="C4" s="70"/>
      <c r="E4" s="18" t="s">
        <v>5</v>
      </c>
      <c r="G4" s="66" t="s">
        <v>7</v>
      </c>
      <c r="H4" s="67"/>
      <c r="I4" s="67"/>
      <c r="J4" s="67"/>
      <c r="K4" s="68"/>
      <c r="M4" s="66" t="s">
        <v>12</v>
      </c>
      <c r="N4" s="67"/>
      <c r="O4" s="67"/>
      <c r="P4" s="67"/>
      <c r="Q4" s="68"/>
    </row>
    <row r="5" spans="2:17" x14ac:dyDescent="0.3">
      <c r="B5" s="71"/>
      <c r="C5" s="72"/>
      <c r="E5" s="19" t="s">
        <v>6</v>
      </c>
      <c r="G5" s="5" t="s">
        <v>8</v>
      </c>
      <c r="H5" s="5" t="s">
        <v>9</v>
      </c>
      <c r="I5" s="5" t="s">
        <v>10</v>
      </c>
      <c r="J5" s="5" t="s">
        <v>11</v>
      </c>
      <c r="K5" s="7" t="s">
        <v>13</v>
      </c>
      <c r="M5" s="5" t="s">
        <v>8</v>
      </c>
      <c r="N5" s="5" t="s">
        <v>9</v>
      </c>
      <c r="O5" s="5" t="s">
        <v>10</v>
      </c>
      <c r="P5" s="5" t="s">
        <v>11</v>
      </c>
      <c r="Q5" s="7" t="s">
        <v>13</v>
      </c>
    </row>
    <row r="6" spans="2:17" x14ac:dyDescent="0.3">
      <c r="B6" s="8" t="s">
        <v>2</v>
      </c>
      <c r="C6" s="9" t="s">
        <v>67</v>
      </c>
      <c r="E6" s="9">
        <f>SUM(G6,H6,I6,J6,K6)</f>
        <v>171</v>
      </c>
      <c r="G6" s="9">
        <v>13</v>
      </c>
      <c r="H6" s="9">
        <v>79</v>
      </c>
      <c r="I6" s="9">
        <v>44</v>
      </c>
      <c r="J6" s="9">
        <v>25</v>
      </c>
      <c r="K6" s="9">
        <v>10</v>
      </c>
      <c r="M6" s="13">
        <f>G6/E6</f>
        <v>7.6023391812865493E-2</v>
      </c>
      <c r="N6" s="13">
        <f>H6/E6</f>
        <v>0.46198830409356723</v>
      </c>
      <c r="O6" s="13">
        <f>I6/E6</f>
        <v>0.25730994152046782</v>
      </c>
      <c r="P6" s="13">
        <f>J6/E6</f>
        <v>0.14619883040935672</v>
      </c>
      <c r="Q6" s="14">
        <f>K6/E6</f>
        <v>5.8479532163742687E-2</v>
      </c>
    </row>
    <row r="7" spans="2:17" x14ac:dyDescent="0.3">
      <c r="B7" s="10" t="s">
        <v>3</v>
      </c>
      <c r="C7" s="4" t="s">
        <v>68</v>
      </c>
      <c r="E7" s="4">
        <f>SUM(G7,H7,I7,J7,K7)</f>
        <v>171</v>
      </c>
      <c r="G7" s="4">
        <v>32</v>
      </c>
      <c r="H7" s="4">
        <v>96</v>
      </c>
      <c r="I7" s="4">
        <v>31</v>
      </c>
      <c r="J7" s="4">
        <v>2</v>
      </c>
      <c r="K7" s="4">
        <v>10</v>
      </c>
      <c r="M7" s="6">
        <f>G7/E7</f>
        <v>0.1871345029239766</v>
      </c>
      <c r="N7" s="6">
        <f>H7/E7</f>
        <v>0.56140350877192979</v>
      </c>
      <c r="O7" s="6">
        <f>I7/E7</f>
        <v>0.18128654970760233</v>
      </c>
      <c r="P7" s="6">
        <f>J7/E7</f>
        <v>1.1695906432748537E-2</v>
      </c>
      <c r="Q7" s="15">
        <f t="shared" ref="Q7:Q8" si="0">K7/E7</f>
        <v>5.8479532163742687E-2</v>
      </c>
    </row>
    <row r="8" spans="2:17" ht="15.6" x14ac:dyDescent="0.3">
      <c r="B8" s="11" t="s">
        <v>4</v>
      </c>
      <c r="C8" s="21" t="s">
        <v>69</v>
      </c>
      <c r="E8" s="12">
        <f>SUM(G8,H8,I8,J8,K8)</f>
        <v>166</v>
      </c>
      <c r="G8" s="12">
        <v>25</v>
      </c>
      <c r="H8" s="12">
        <v>66</v>
      </c>
      <c r="I8" s="12">
        <v>41</v>
      </c>
      <c r="J8" s="12">
        <v>22</v>
      </c>
      <c r="K8" s="12">
        <v>12</v>
      </c>
      <c r="M8" s="16">
        <f>G8/E8</f>
        <v>0.15060240963855423</v>
      </c>
      <c r="N8" s="16">
        <f>H8/E8</f>
        <v>0.39759036144578314</v>
      </c>
      <c r="O8" s="16">
        <f>I8/E8</f>
        <v>0.24698795180722891</v>
      </c>
      <c r="P8" s="16">
        <f>J8/E8</f>
        <v>0.13253012048192772</v>
      </c>
      <c r="Q8" s="17">
        <f t="shared" si="0"/>
        <v>7.2289156626506021E-2</v>
      </c>
    </row>
  </sheetData>
  <mergeCells count="3">
    <mergeCell ref="B4:C5"/>
    <mergeCell ref="G4:K4"/>
    <mergeCell ref="M4:Q4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Celkový dojem</vt:lpstr>
      <vt:lpstr>Služby</vt:lpstr>
      <vt:lpstr>Školství</vt:lpstr>
      <vt:lpstr>Volnočas</vt:lpstr>
      <vt:lpstr>Sociál.s.</vt:lpstr>
      <vt:lpstr>ŽP</vt:lpstr>
      <vt:lpstr>Doprava</vt:lpstr>
      <vt:lpstr>Pěší a cyklo</vt:lpstr>
      <vt:lpstr>Bezpečnost</vt:lpstr>
      <vt:lpstr>Podnikání</vt:lpstr>
      <vt:lpstr>Odpady</vt:lpstr>
      <vt:lpstr>Zdroj informací </vt:lpstr>
      <vt:lpstr>Rozvoj. oblasti</vt:lpstr>
      <vt:lpstr>Respondenti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2013-05-01T16:12:46Z</dcterms:modified>
</cp:coreProperties>
</file>