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585" windowWidth="20730" windowHeight="11340"/>
  </bookViews>
  <sheets>
    <sheet name="PŘIJMY" sheetId="36" r:id="rId1"/>
    <sheet name="Vydaje sumař" sheetId="37" r:id="rId2"/>
  </sheets>
  <definedNames>
    <definedName name="_xlnm.Print_Area" localSheetId="0">PŘIJMY!$A$1:$D$42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37" l="1"/>
  <c r="E44" i="37" l="1"/>
  <c r="E41" i="37" s="1"/>
  <c r="D32" i="36" l="1"/>
  <c r="E8" i="37" l="1"/>
  <c r="D37" i="36"/>
  <c r="D19" i="36"/>
  <c r="D18" i="36" s="1"/>
  <c r="D8" i="36"/>
  <c r="E15" i="37"/>
  <c r="C34" i="37"/>
  <c r="C41" i="37"/>
  <c r="C8" i="36"/>
  <c r="C18" i="36"/>
  <c r="C32" i="36"/>
  <c r="C37" i="36"/>
  <c r="C25" i="37"/>
  <c r="C13" i="37"/>
  <c r="C42" i="36" l="1"/>
  <c r="E35" i="37"/>
  <c r="D34" i="37"/>
  <c r="E34" i="37" s="1"/>
  <c r="E24" i="37"/>
  <c r="D42" i="36"/>
  <c r="C7" i="37"/>
  <c r="D7" i="37"/>
  <c r="E21" i="37" l="1"/>
  <c r="E33" i="37"/>
  <c r="E14" i="37"/>
  <c r="D13" i="37"/>
  <c r="E13" i="37" s="1"/>
  <c r="E29" i="37"/>
  <c r="D25" i="37"/>
  <c r="E25" i="37" s="1"/>
  <c r="E26" i="37"/>
  <c r="C22" i="37"/>
  <c r="D22" i="37"/>
  <c r="C19" i="37"/>
  <c r="D19" i="37"/>
  <c r="E18" i="37"/>
  <c r="E7" i="37"/>
  <c r="C31" i="37"/>
  <c r="C28" i="37"/>
  <c r="C38" i="37"/>
  <c r="E12" i="37" l="1"/>
  <c r="D10" i="37"/>
  <c r="E11" i="37"/>
  <c r="E22" i="37"/>
  <c r="D38" i="37"/>
  <c r="E38" i="37" s="1"/>
  <c r="E30" i="37"/>
  <c r="D28" i="37"/>
  <c r="E28" i="37" s="1"/>
  <c r="E23" i="37"/>
  <c r="E20" i="37"/>
  <c r="E19" i="37"/>
  <c r="D16" i="37"/>
  <c r="C16" i="37"/>
  <c r="E32" i="37"/>
  <c r="D31" i="37"/>
  <c r="E31" i="37" s="1"/>
  <c r="D37" i="37"/>
  <c r="C10" i="37"/>
  <c r="E10" i="37" l="1"/>
  <c r="E16" i="37"/>
  <c r="C37" i="37"/>
  <c r="C39" i="37" s="1"/>
  <c r="E17" i="37"/>
  <c r="D39" i="37"/>
  <c r="E37" i="37" l="1"/>
  <c r="E40" i="37"/>
  <c r="E39" i="37"/>
</calcChain>
</file>

<file path=xl/sharedStrings.xml><?xml version="1.0" encoding="utf-8"?>
<sst xmlns="http://schemas.openxmlformats.org/spreadsheetml/2006/main" count="114" uniqueCount="83">
  <si>
    <t xml:space="preserve"> </t>
  </si>
  <si>
    <t>na rok 2018</t>
  </si>
  <si>
    <t>Návrh</t>
  </si>
  <si>
    <t xml:space="preserve">rozpočtu </t>
  </si>
  <si>
    <t>Třída 1</t>
  </si>
  <si>
    <t>Daňové příjmy</t>
  </si>
  <si>
    <t>Poplatek ze psů</t>
  </si>
  <si>
    <t>Poplatek za lázeňský nebo rekreační pobyt</t>
  </si>
  <si>
    <t>Popl. za užívání veřejného prostranství</t>
  </si>
  <si>
    <t>Poplatek z ubytovací kapacity</t>
  </si>
  <si>
    <t>Správní poplatky</t>
  </si>
  <si>
    <t>Daň z nemovitostí</t>
  </si>
  <si>
    <t>Třída 2</t>
  </si>
  <si>
    <t>Nedaňové příjmy</t>
  </si>
  <si>
    <t xml:space="preserve">Příjmy z poskytování služeb a výrobků </t>
  </si>
  <si>
    <t>Odvody příspěvkových organizací</t>
  </si>
  <si>
    <t>Příjmy z úroků</t>
  </si>
  <si>
    <t xml:space="preserve">Přijaté sankční platby </t>
  </si>
  <si>
    <t>Ostatní příjmy z pronájmu majetku</t>
  </si>
  <si>
    <t xml:space="preserve">Přijaté neinvestiční dary </t>
  </si>
  <si>
    <t>Přijaté nekapitálové příspěvky a náhrady</t>
  </si>
  <si>
    <t>Třída 3</t>
  </si>
  <si>
    <t xml:space="preserve">Přijaté investiční dary </t>
  </si>
  <si>
    <t>Třída 4</t>
  </si>
  <si>
    <t>Přijaté dotace</t>
  </si>
  <si>
    <t>Neinvestiční přijaté transfery od obcí - HMP</t>
  </si>
  <si>
    <t>Schválený</t>
  </si>
  <si>
    <t xml:space="preserve">    Výdaje</t>
  </si>
  <si>
    <t>rozpočet</t>
  </si>
  <si>
    <t>Kapitola</t>
  </si>
  <si>
    <t>01</t>
  </si>
  <si>
    <t>Rozvoj obce</t>
  </si>
  <si>
    <t>z toho: třída 5 - běžné výdaje</t>
  </si>
  <si>
    <t xml:space="preserve">           třída 6 - kapitálové výdaje</t>
  </si>
  <si>
    <t>02</t>
  </si>
  <si>
    <t>Městská infrastruktura</t>
  </si>
  <si>
    <t>03</t>
  </si>
  <si>
    <t>Doprava</t>
  </si>
  <si>
    <t>04</t>
  </si>
  <si>
    <t>Školství, mládež a sport</t>
  </si>
  <si>
    <t>05</t>
  </si>
  <si>
    <t>Zdravotnictví a sociální oblast</t>
  </si>
  <si>
    <t>06</t>
  </si>
  <si>
    <t>Kultura a cestovní ruch</t>
  </si>
  <si>
    <t>07</t>
  </si>
  <si>
    <t>Bezpečnost</t>
  </si>
  <si>
    <t>08</t>
  </si>
  <si>
    <t>Hospodářství</t>
  </si>
  <si>
    <t>09</t>
  </si>
  <si>
    <t>Vnitřní správa</t>
  </si>
  <si>
    <t>10</t>
  </si>
  <si>
    <t>Pokladní správa</t>
  </si>
  <si>
    <t>Třída 5 - běžné výdaje celkem</t>
  </si>
  <si>
    <t>Třída 6 - kapitálové výdaje celkem</t>
  </si>
  <si>
    <t>Výdaje celkem (po konsolidaci)</t>
  </si>
  <si>
    <t>Saldo příjmů a výdajů po konsolidaci</t>
  </si>
  <si>
    <t>Třída 8 - financování</t>
  </si>
  <si>
    <t xml:space="preserve"> z toho: pol. 8124 - uhrazené splátky dlouhodobých přijatých půjček</t>
  </si>
  <si>
    <t xml:space="preserve">            pol. 8128 - uhrazené splátky dlouhodobých přijatých půjček</t>
  </si>
  <si>
    <t xml:space="preserve">            pol. 8115 - změna stavu krátkodobých prostředků </t>
  </si>
  <si>
    <t xml:space="preserve">                             na bankovních účtech </t>
  </si>
  <si>
    <t>Splátky půjčených prostředků od PO</t>
  </si>
  <si>
    <t>Spl.půjčených prostř.od obecně prosp.spol.aj.subj.</t>
  </si>
  <si>
    <t>Ostatní nedaňové příjmy j.n.</t>
  </si>
  <si>
    <t>index 2019/2018</t>
  </si>
  <si>
    <t>v %</t>
  </si>
  <si>
    <t>v tis. Kč</t>
  </si>
  <si>
    <t>Návrh rozpočtu Městské části Praha 20 na rok 2019</t>
  </si>
  <si>
    <t xml:space="preserve">Schválený rozpočet </t>
  </si>
  <si>
    <t xml:space="preserve">na rok 2018 </t>
  </si>
  <si>
    <t>Návrh rozpočtu</t>
  </si>
  <si>
    <t xml:space="preserve">na rok 2019 </t>
  </si>
  <si>
    <t xml:space="preserve">Převody z vlastních fondů hospodářské (podnikatel.) činnosti  </t>
  </si>
  <si>
    <t xml:space="preserve">Neinvestiční přijaté transfery ze SR na výkon státní správy </t>
  </si>
  <si>
    <t>Kapitálové příjmy</t>
  </si>
  <si>
    <t>na rok 2019</t>
  </si>
  <si>
    <t>Rozpočtové příjmy celkem</t>
  </si>
  <si>
    <t>Třída</t>
  </si>
  <si>
    <t>položka</t>
  </si>
  <si>
    <t>Druh příjmu</t>
  </si>
  <si>
    <t>(str. 1)</t>
  </si>
  <si>
    <t>(str. 2)</t>
  </si>
  <si>
    <t>Příloha č. 1 Usnesení č. ZMC/3/1/0046/19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</si>
</sst>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2"/>
      <name val="Arial CE"/>
      <charset val="238"/>
    </font>
    <font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0"/>
      <name val="Arial CE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2"/>
      <name val="Arial CE"/>
      <charset val="238"/>
    </font>
    <font>
      <b/>
      <sz val="10"/>
      <color rgb="FFFF0000"/>
      <name val="Arial CE"/>
      <family val="2"/>
      <charset val="238"/>
    </font>
    <font>
      <sz val="16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</fills>
  <borders count="5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</borders>
  <cellStyleXfs count="24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4" fillId="0" borderId="0"/>
  </cellStyleXfs>
  <cellXfs count="154">
    <xf numFmtId="0" fontId="0" fillId="0" borderId="0" xfId="0"/>
    <xf numFmtId="0" fontId="0" fillId="0" borderId="0" xfId="0" applyBorder="1"/>
    <xf numFmtId="164" fontId="0" fillId="0" borderId="0" xfId="0" applyNumberFormat="1"/>
    <xf numFmtId="0" fontId="1" fillId="0" borderId="0" xfId="1"/>
    <xf numFmtId="0" fontId="0" fillId="0" borderId="0" xfId="0"/>
    <xf numFmtId="3" fontId="0" fillId="0" borderId="0" xfId="0" applyNumberFormat="1"/>
    <xf numFmtId="0" fontId="8" fillId="0" borderId="0" xfId="3" applyFont="1"/>
    <xf numFmtId="0" fontId="9" fillId="0" borderId="0" xfId="0" applyFont="1" applyFill="1"/>
    <xf numFmtId="0" fontId="10" fillId="0" borderId="0" xfId="0" applyFont="1" applyFill="1"/>
    <xf numFmtId="4" fontId="10" fillId="0" borderId="0" xfId="0" applyNumberFormat="1" applyFont="1" applyFill="1"/>
    <xf numFmtId="0" fontId="13" fillId="0" borderId="0" xfId="22" applyNumberFormat="1" applyFont="1" applyFill="1" applyBorder="1" applyAlignment="1">
      <alignment horizontal="center"/>
    </xf>
    <xf numFmtId="0" fontId="12" fillId="0" borderId="0" xfId="22" applyNumberFormat="1" applyFont="1" applyFill="1" applyBorder="1" applyAlignment="1">
      <alignment horizontal="left"/>
    </xf>
    <xf numFmtId="0" fontId="12" fillId="0" borderId="0" xfId="22" applyNumberFormat="1" applyFont="1" applyFill="1" applyBorder="1" applyAlignment="1">
      <alignment horizontal="center"/>
    </xf>
    <xf numFmtId="0" fontId="15" fillId="0" borderId="1" xfId="23" applyFont="1" applyBorder="1" applyAlignment="1">
      <alignment horizontal="center" vertical="top" wrapText="1"/>
    </xf>
    <xf numFmtId="0" fontId="15" fillId="0" borderId="4" xfId="23" applyFont="1" applyBorder="1" applyAlignment="1">
      <alignment horizontal="center" vertical="top" wrapText="1"/>
    </xf>
    <xf numFmtId="0" fontId="15" fillId="0" borderId="5" xfId="23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/>
    </xf>
    <xf numFmtId="0" fontId="15" fillId="2" borderId="6" xfId="23" applyFont="1" applyFill="1" applyBorder="1" applyAlignment="1">
      <alignment horizontal="center" vertical="top" wrapText="1"/>
    </xf>
    <xf numFmtId="0" fontId="9" fillId="0" borderId="15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5" fillId="0" borderId="21" xfId="23" applyFont="1" applyBorder="1" applyAlignment="1">
      <alignment horizontal="center" vertical="top" wrapText="1"/>
    </xf>
    <xf numFmtId="0" fontId="15" fillId="0" borderId="23" xfId="23" applyFont="1" applyBorder="1" applyAlignment="1">
      <alignment horizontal="center" vertical="top" wrapText="1"/>
    </xf>
    <xf numFmtId="0" fontId="15" fillId="0" borderId="24" xfId="23" applyFont="1" applyBorder="1" applyAlignment="1">
      <alignment horizontal="center" vertical="top" wrapText="1"/>
    </xf>
    <xf numFmtId="3" fontId="0" fillId="0" borderId="0" xfId="0" applyNumberFormat="1" applyBorder="1"/>
    <xf numFmtId="0" fontId="17" fillId="0" borderId="0" xfId="1" applyFont="1"/>
    <xf numFmtId="0" fontId="1" fillId="0" borderId="0" xfId="1" applyFont="1" applyAlignment="1">
      <alignment horizontal="right"/>
    </xf>
    <xf numFmtId="0" fontId="1" fillId="0" borderId="1" xfId="1" applyFont="1" applyBorder="1"/>
    <xf numFmtId="0" fontId="1" fillId="0" borderId="14" xfId="1" applyFont="1" applyBorder="1"/>
    <xf numFmtId="0" fontId="2" fillId="0" borderId="2" xfId="1" applyFont="1" applyBorder="1" applyAlignment="1">
      <alignment horizontal="left"/>
    </xf>
    <xf numFmtId="0" fontId="19" fillId="0" borderId="0" xfId="1" applyFont="1" applyBorder="1" applyAlignment="1"/>
    <xf numFmtId="0" fontId="4" fillId="0" borderId="3" xfId="1" applyFont="1" applyFill="1" applyBorder="1" applyAlignment="1">
      <alignment horizontal="center"/>
    </xf>
    <xf numFmtId="0" fontId="20" fillId="0" borderId="2" xfId="1" applyFont="1" applyBorder="1" applyAlignment="1">
      <alignment horizontal="center"/>
    </xf>
    <xf numFmtId="0" fontId="1" fillId="0" borderId="0" xfId="1" applyFont="1" applyBorder="1"/>
    <xf numFmtId="0" fontId="6" fillId="0" borderId="1" xfId="1" applyFont="1" applyBorder="1" applyAlignment="1">
      <alignment horizontal="center"/>
    </xf>
    <xf numFmtId="164" fontId="1" fillId="0" borderId="16" xfId="1" applyNumberFormat="1" applyFont="1" applyFill="1" applyBorder="1"/>
    <xf numFmtId="49" fontId="1" fillId="0" borderId="25" xfId="1" applyNumberFormat="1" applyFont="1" applyFill="1" applyBorder="1" applyAlignment="1">
      <alignment horizontal="center"/>
    </xf>
    <xf numFmtId="0" fontId="1" fillId="0" borderId="26" xfId="1" applyFont="1" applyFill="1" applyBorder="1"/>
    <xf numFmtId="0" fontId="5" fillId="6" borderId="7" xfId="1" applyFont="1" applyFill="1" applyBorder="1" applyAlignment="1">
      <alignment horizontal="center"/>
    </xf>
    <xf numFmtId="0" fontId="2" fillId="6" borderId="8" xfId="1" applyFont="1" applyFill="1" applyBorder="1"/>
    <xf numFmtId="3" fontId="1" fillId="0" borderId="0" xfId="1" applyNumberFormat="1"/>
    <xf numFmtId="0" fontId="5" fillId="0" borderId="25" xfId="1" applyFont="1" applyFill="1" applyBorder="1" applyAlignment="1">
      <alignment horizontal="center"/>
    </xf>
    <xf numFmtId="0" fontId="2" fillId="0" borderId="26" xfId="1" applyFont="1" applyFill="1" applyBorder="1"/>
    <xf numFmtId="0" fontId="1" fillId="5" borderId="25" xfId="1" applyFont="1" applyFill="1" applyBorder="1" applyAlignment="1">
      <alignment horizontal="center"/>
    </xf>
    <xf numFmtId="0" fontId="2" fillId="5" borderId="26" xfId="1" applyFont="1" applyFill="1" applyBorder="1"/>
    <xf numFmtId="0" fontId="1" fillId="7" borderId="25" xfId="1" applyFont="1" applyFill="1" applyBorder="1" applyAlignment="1">
      <alignment horizontal="center"/>
    </xf>
    <xf numFmtId="0" fontId="2" fillId="7" borderId="28" xfId="1" applyFont="1" applyFill="1" applyBorder="1"/>
    <xf numFmtId="0" fontId="1" fillId="0" borderId="0" xfId="1" applyFont="1"/>
    <xf numFmtId="0" fontId="18" fillId="0" borderId="30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center"/>
    </xf>
    <xf numFmtId="0" fontId="3" fillId="0" borderId="31" xfId="1" applyFont="1" applyFill="1" applyBorder="1" applyAlignment="1">
      <alignment horizontal="center"/>
    </xf>
    <xf numFmtId="164" fontId="1" fillId="0" borderId="32" xfId="1" applyNumberFormat="1" applyFont="1" applyFill="1" applyBorder="1"/>
    <xf numFmtId="0" fontId="9" fillId="0" borderId="33" xfId="0" applyFont="1" applyBorder="1" applyAlignment="1">
      <alignment vertical="top" wrapText="1"/>
    </xf>
    <xf numFmtId="49" fontId="4" fillId="5" borderId="35" xfId="1" applyNumberFormat="1" applyFont="1" applyFill="1" applyBorder="1" applyAlignment="1">
      <alignment horizontal="center"/>
    </xf>
    <xf numFmtId="49" fontId="1" fillId="0" borderId="35" xfId="1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1" fillId="0" borderId="35" xfId="1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1" fillId="0" borderId="36" xfId="1" applyFont="1" applyBorder="1"/>
    <xf numFmtId="0" fontId="16" fillId="0" borderId="0" xfId="22" applyNumberFormat="1" applyFont="1" applyFill="1" applyBorder="1" applyAlignment="1">
      <alignment horizontal="center"/>
    </xf>
    <xf numFmtId="164" fontId="2" fillId="6" borderId="10" xfId="1" applyNumberFormat="1" applyFont="1" applyFill="1" applyBorder="1"/>
    <xf numFmtId="164" fontId="2" fillId="0" borderId="27" xfId="1" applyNumberFormat="1" applyFont="1" applyFill="1" applyBorder="1"/>
    <xf numFmtId="164" fontId="2" fillId="5" borderId="27" xfId="1" applyNumberFormat="1" applyFont="1" applyFill="1" applyBorder="1"/>
    <xf numFmtId="164" fontId="1" fillId="0" borderId="27" xfId="1" applyNumberFormat="1" applyFont="1" applyFill="1" applyBorder="1"/>
    <xf numFmtId="164" fontId="2" fillId="0" borderId="29" xfId="1" applyNumberFormat="1" applyFont="1" applyFill="1" applyBorder="1"/>
    <xf numFmtId="164" fontId="2" fillId="7" borderId="27" xfId="1" applyNumberFormat="1" applyFont="1" applyFill="1" applyBorder="1"/>
    <xf numFmtId="164" fontId="1" fillId="0" borderId="17" xfId="1" applyNumberFormat="1" applyFont="1" applyFill="1" applyBorder="1"/>
    <xf numFmtId="4" fontId="4" fillId="5" borderId="38" xfId="1" applyNumberFormat="1" applyFont="1" applyFill="1" applyBorder="1"/>
    <xf numFmtId="4" fontId="1" fillId="0" borderId="38" xfId="1" applyNumberFormat="1" applyFont="1" applyFill="1" applyBorder="1"/>
    <xf numFmtId="4" fontId="1" fillId="0" borderId="39" xfId="1" applyNumberFormat="1" applyFont="1" applyFill="1" applyBorder="1"/>
    <xf numFmtId="4" fontId="2" fillId="6" borderId="40" xfId="1" applyNumberFormat="1" applyFont="1" applyFill="1" applyBorder="1"/>
    <xf numFmtId="4" fontId="2" fillId="0" borderId="39" xfId="1" applyNumberFormat="1" applyFont="1" applyFill="1" applyBorder="1"/>
    <xf numFmtId="4" fontId="1" fillId="0" borderId="41" xfId="1" applyNumberFormat="1" applyFont="1" applyFill="1" applyBorder="1"/>
    <xf numFmtId="0" fontId="3" fillId="0" borderId="42" xfId="1" applyFont="1" applyFill="1" applyBorder="1" applyAlignment="1">
      <alignment horizontal="center"/>
    </xf>
    <xf numFmtId="0" fontId="4" fillId="0" borderId="43" xfId="1" applyFont="1" applyFill="1" applyBorder="1" applyAlignment="1">
      <alignment horizontal="center"/>
    </xf>
    <xf numFmtId="0" fontId="3" fillId="0" borderId="44" xfId="1" applyFont="1" applyFill="1" applyBorder="1" applyAlignment="1">
      <alignment horizontal="center"/>
    </xf>
    <xf numFmtId="164" fontId="1" fillId="0" borderId="45" xfId="1" applyNumberFormat="1" applyFont="1" applyFill="1" applyBorder="1"/>
    <xf numFmtId="3" fontId="4" fillId="5" borderId="46" xfId="1" applyNumberFormat="1" applyFont="1" applyFill="1" applyBorder="1"/>
    <xf numFmtId="3" fontId="1" fillId="6" borderId="46" xfId="1" applyNumberFormat="1" applyFont="1" applyFill="1" applyBorder="1"/>
    <xf numFmtId="3" fontId="1" fillId="2" borderId="46" xfId="1" applyNumberFormat="1" applyFont="1" applyFill="1" applyBorder="1"/>
    <xf numFmtId="3" fontId="1" fillId="0" borderId="46" xfId="1" applyNumberFormat="1" applyFont="1" applyFill="1" applyBorder="1"/>
    <xf numFmtId="3" fontId="1" fillId="0" borderId="47" xfId="1" applyNumberFormat="1" applyFont="1" applyFill="1" applyBorder="1"/>
    <xf numFmtId="3" fontId="2" fillId="6" borderId="48" xfId="1" applyNumberFormat="1" applyFont="1" applyFill="1" applyBorder="1"/>
    <xf numFmtId="3" fontId="2" fillId="0" borderId="47" xfId="1" applyNumberFormat="1" applyFont="1" applyFill="1" applyBorder="1"/>
    <xf numFmtId="3" fontId="2" fillId="5" borderId="47" xfId="1" applyNumberFormat="1" applyFont="1" applyFill="1" applyBorder="1"/>
    <xf numFmtId="3" fontId="2" fillId="7" borderId="49" xfId="1" applyNumberFormat="1" applyFont="1" applyFill="1" applyBorder="1"/>
    <xf numFmtId="4" fontId="1" fillId="0" borderId="50" xfId="1" applyNumberFormat="1" applyFont="1" applyFill="1" applyBorder="1"/>
    <xf numFmtId="0" fontId="16" fillId="3" borderId="51" xfId="23" applyFont="1" applyFill="1" applyBorder="1" applyAlignment="1">
      <alignment vertical="top" wrapText="1"/>
    </xf>
    <xf numFmtId="0" fontId="16" fillId="3" borderId="16" xfId="23" applyFont="1" applyFill="1" applyBorder="1" applyAlignment="1">
      <alignment vertical="top" wrapText="1"/>
    </xf>
    <xf numFmtId="4" fontId="16" fillId="3" borderId="16" xfId="23" applyNumberFormat="1" applyFont="1" applyFill="1" applyBorder="1" applyAlignment="1">
      <alignment vertical="center" wrapText="1"/>
    </xf>
    <xf numFmtId="0" fontId="9" fillId="0" borderId="17" xfId="0" applyFont="1" applyBorder="1" applyAlignment="1">
      <alignment vertical="top" wrapText="1"/>
    </xf>
    <xf numFmtId="4" fontId="9" fillId="0" borderId="17" xfId="0" applyNumberFormat="1" applyFont="1" applyBorder="1" applyAlignment="1">
      <alignment vertical="top" wrapText="1"/>
    </xf>
    <xf numFmtId="0" fontId="16" fillId="0" borderId="17" xfId="0" applyFont="1" applyBorder="1" applyAlignment="1">
      <alignment vertical="top" wrapText="1"/>
    </xf>
    <xf numFmtId="4" fontId="9" fillId="0" borderId="0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 wrapText="1"/>
    </xf>
    <xf numFmtId="3" fontId="16" fillId="3" borderId="52" xfId="23" applyNumberFormat="1" applyFont="1" applyFill="1" applyBorder="1" applyAlignment="1">
      <alignment vertical="center" wrapText="1"/>
    </xf>
    <xf numFmtId="0" fontId="3" fillId="0" borderId="22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4" fillId="5" borderId="53" xfId="1" applyFont="1" applyFill="1" applyBorder="1"/>
    <xf numFmtId="164" fontId="4" fillId="5" borderId="11" xfId="1" applyNumberFormat="1" applyFont="1" applyFill="1" applyBorder="1"/>
    <xf numFmtId="0" fontId="1" fillId="6" borderId="53" xfId="1" applyFont="1" applyFill="1" applyBorder="1"/>
    <xf numFmtId="164" fontId="1" fillId="6" borderId="11" xfId="1" applyNumberFormat="1" applyFont="1" applyFill="1" applyBorder="1"/>
    <xf numFmtId="4" fontId="1" fillId="6" borderId="38" xfId="1" applyNumberFormat="1" applyFont="1" applyFill="1" applyBorder="1"/>
    <xf numFmtId="0" fontId="1" fillId="0" borderId="53" xfId="1" applyFont="1" applyFill="1" applyBorder="1"/>
    <xf numFmtId="164" fontId="1" fillId="2" borderId="37" xfId="1" applyNumberFormat="1" applyFont="1" applyFill="1" applyBorder="1"/>
    <xf numFmtId="164" fontId="1" fillId="0" borderId="11" xfId="1" applyNumberFormat="1" applyFont="1" applyFill="1" applyBorder="1"/>
    <xf numFmtId="4" fontId="2" fillId="5" borderId="54" xfId="1" applyNumberFormat="1" applyFont="1" applyFill="1" applyBorder="1"/>
    <xf numFmtId="4" fontId="2" fillId="7" borderId="54" xfId="1" applyNumberFormat="1" applyFont="1" applyFill="1" applyBorder="1"/>
    <xf numFmtId="0" fontId="2" fillId="0" borderId="53" xfId="1" applyFont="1" applyBorder="1"/>
    <xf numFmtId="0" fontId="1" fillId="0" borderId="53" xfId="1" applyFont="1" applyBorder="1"/>
    <xf numFmtId="0" fontId="15" fillId="8" borderId="6" xfId="23" applyFont="1" applyFill="1" applyBorder="1" applyAlignment="1">
      <alignment horizontal="center" vertical="top" wrapText="1"/>
    </xf>
    <xf numFmtId="3" fontId="16" fillId="8" borderId="20" xfId="0" applyNumberFormat="1" applyFont="1" applyFill="1" applyBorder="1" applyAlignment="1">
      <alignment vertical="center" wrapText="1"/>
    </xf>
    <xf numFmtId="3" fontId="9" fillId="8" borderId="34" xfId="23" applyNumberFormat="1" applyFont="1" applyFill="1" applyBorder="1" applyAlignment="1">
      <alignment vertical="center" wrapText="1"/>
    </xf>
    <xf numFmtId="3" fontId="9" fillId="8" borderId="20" xfId="0" applyNumberFormat="1" applyFont="1" applyFill="1" applyBorder="1" applyAlignment="1">
      <alignment vertical="top" wrapText="1"/>
    </xf>
    <xf numFmtId="0" fontId="16" fillId="0" borderId="33" xfId="0" applyFont="1" applyBorder="1" applyAlignment="1">
      <alignment vertical="top" wrapText="1"/>
    </xf>
    <xf numFmtId="3" fontId="16" fillId="8" borderId="34" xfId="0" applyNumberFormat="1" applyFont="1" applyFill="1" applyBorder="1" applyAlignment="1">
      <alignment wrapText="1"/>
    </xf>
    <xf numFmtId="3" fontId="16" fillId="8" borderId="34" xfId="23" applyNumberFormat="1" applyFont="1" applyFill="1" applyBorder="1" applyAlignment="1">
      <alignment wrapText="1"/>
    </xf>
    <xf numFmtId="3" fontId="9" fillId="8" borderId="20" xfId="0" applyNumberFormat="1" applyFont="1" applyFill="1" applyBorder="1" applyAlignment="1">
      <alignment wrapText="1"/>
    </xf>
    <xf numFmtId="0" fontId="9" fillId="0" borderId="0" xfId="0" applyFont="1" applyFill="1" applyBorder="1" applyAlignment="1">
      <alignment vertical="top" wrapText="1"/>
    </xf>
    <xf numFmtId="4" fontId="9" fillId="0" borderId="0" xfId="0" applyNumberFormat="1" applyFont="1" applyFill="1" applyBorder="1" applyAlignment="1">
      <alignment wrapText="1"/>
    </xf>
    <xf numFmtId="0" fontId="8" fillId="3" borderId="12" xfId="23" applyFont="1" applyFill="1" applyBorder="1" applyAlignment="1">
      <alignment vertical="top" wrapText="1"/>
    </xf>
    <xf numFmtId="4" fontId="9" fillId="0" borderId="0" xfId="0" applyNumberFormat="1" applyFont="1" applyFill="1"/>
    <xf numFmtId="164" fontId="16" fillId="2" borderId="17" xfId="0" applyNumberFormat="1" applyFont="1" applyFill="1" applyBorder="1" applyAlignment="1">
      <alignment vertical="center" wrapText="1"/>
    </xf>
    <xf numFmtId="164" fontId="9" fillId="0" borderId="33" xfId="23" applyNumberFormat="1" applyFont="1" applyBorder="1" applyAlignment="1">
      <alignment vertical="center" wrapText="1"/>
    </xf>
    <xf numFmtId="164" fontId="16" fillId="3" borderId="16" xfId="23" applyNumberFormat="1" applyFont="1" applyFill="1" applyBorder="1" applyAlignment="1">
      <alignment vertical="center" wrapText="1"/>
    </xf>
    <xf numFmtId="164" fontId="16" fillId="2" borderId="33" xfId="0" applyNumberFormat="1" applyFont="1" applyFill="1" applyBorder="1" applyAlignment="1">
      <alignment wrapText="1"/>
    </xf>
    <xf numFmtId="164" fontId="16" fillId="2" borderId="33" xfId="23" applyNumberFormat="1" applyFont="1" applyFill="1" applyBorder="1" applyAlignment="1">
      <alignment wrapText="1"/>
    </xf>
    <xf numFmtId="164" fontId="9" fillId="4" borderId="17" xfId="0" applyNumberFormat="1" applyFont="1" applyFill="1" applyBorder="1" applyAlignment="1">
      <alignment wrapText="1"/>
    </xf>
    <xf numFmtId="0" fontId="9" fillId="2" borderId="33" xfId="23" applyFont="1" applyFill="1" applyBorder="1" applyAlignment="1">
      <alignment vertical="top" wrapText="1"/>
    </xf>
    <xf numFmtId="164" fontId="9" fillId="2" borderId="33" xfId="23" applyNumberFormat="1" applyFont="1" applyFill="1" applyBorder="1" applyAlignment="1">
      <alignment vertical="center" wrapText="1"/>
    </xf>
    <xf numFmtId="0" fontId="9" fillId="0" borderId="55" xfId="0" applyFont="1" applyBorder="1" applyAlignment="1">
      <alignment vertical="top" wrapText="1"/>
    </xf>
    <xf numFmtId="0" fontId="9" fillId="0" borderId="56" xfId="0" applyFont="1" applyBorder="1" applyAlignment="1">
      <alignment vertical="top" wrapText="1"/>
    </xf>
    <xf numFmtId="4" fontId="9" fillId="0" borderId="56" xfId="0" applyNumberFormat="1" applyFont="1" applyBorder="1" applyAlignment="1">
      <alignment vertical="top" wrapText="1"/>
    </xf>
    <xf numFmtId="4" fontId="9" fillId="2" borderId="31" xfId="0" applyNumberFormat="1" applyFont="1" applyFill="1" applyBorder="1" applyAlignment="1">
      <alignment vertical="top" wrapText="1"/>
    </xf>
    <xf numFmtId="0" fontId="15" fillId="0" borderId="22" xfId="23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/>
    </xf>
    <xf numFmtId="0" fontId="15" fillId="8" borderId="57" xfId="23" applyFont="1" applyFill="1" applyBorder="1" applyAlignment="1">
      <alignment horizontal="center" vertical="top" wrapText="1"/>
    </xf>
    <xf numFmtId="0" fontId="15" fillId="0" borderId="58" xfId="23" applyFont="1" applyBorder="1" applyAlignment="1">
      <alignment horizontal="center" vertical="top" wrapText="1"/>
    </xf>
    <xf numFmtId="0" fontId="15" fillId="2" borderId="57" xfId="23" applyFont="1" applyFill="1" applyBorder="1" applyAlignment="1">
      <alignment horizontal="center" vertical="top" wrapText="1"/>
    </xf>
    <xf numFmtId="164" fontId="16" fillId="0" borderId="33" xfId="23" applyNumberFormat="1" applyFont="1" applyBorder="1" applyAlignment="1">
      <alignment vertical="center" wrapText="1"/>
    </xf>
    <xf numFmtId="3" fontId="16" fillId="8" borderId="34" xfId="23" applyNumberFormat="1" applyFont="1" applyFill="1" applyBorder="1" applyAlignment="1">
      <alignment vertical="center" wrapText="1"/>
    </xf>
    <xf numFmtId="0" fontId="16" fillId="0" borderId="33" xfId="0" applyFont="1" applyBorder="1" applyAlignment="1">
      <alignment vertical="top"/>
    </xf>
    <xf numFmtId="0" fontId="9" fillId="0" borderId="15" xfId="0" applyFont="1" applyFill="1" applyBorder="1" applyAlignment="1">
      <alignment vertical="top" wrapText="1"/>
    </xf>
    <xf numFmtId="3" fontId="9" fillId="0" borderId="9" xfId="0" applyNumberFormat="1" applyFont="1" applyFill="1" applyBorder="1" applyAlignment="1">
      <alignment wrapText="1"/>
    </xf>
    <xf numFmtId="3" fontId="21" fillId="3" borderId="13" xfId="23" applyNumberFormat="1" applyFont="1" applyFill="1" applyBorder="1" applyAlignment="1">
      <alignment vertical="center" wrapText="1"/>
    </xf>
    <xf numFmtId="164" fontId="21" fillId="3" borderId="13" xfId="23" applyNumberFormat="1" applyFont="1" applyFill="1" applyBorder="1" applyAlignment="1">
      <alignment vertical="center" wrapText="1"/>
    </xf>
    <xf numFmtId="3" fontId="21" fillId="3" borderId="18" xfId="23" applyNumberFormat="1" applyFont="1" applyFill="1" applyBorder="1" applyAlignment="1">
      <alignment vertical="center" wrapText="1"/>
    </xf>
    <xf numFmtId="164" fontId="9" fillId="0" borderId="17" xfId="0" applyNumberFormat="1" applyFont="1" applyBorder="1" applyAlignment="1">
      <alignment vertical="center" wrapText="1"/>
    </xf>
    <xf numFmtId="3" fontId="9" fillId="8" borderId="20" xfId="0" applyNumberFormat="1" applyFont="1" applyFill="1" applyBorder="1" applyAlignment="1">
      <alignment vertical="center" wrapText="1"/>
    </xf>
    <xf numFmtId="0" fontId="9" fillId="2" borderId="35" xfId="23" applyFont="1" applyFill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35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12" fillId="0" borderId="0" xfId="22" applyNumberFormat="1" applyFont="1" applyFill="1" applyBorder="1" applyAlignment="1">
      <alignment horizontal="left"/>
    </xf>
  </cellXfs>
  <cellStyles count="24">
    <cellStyle name="Normální" xfId="0" builtinId="0"/>
    <cellStyle name="Normální 10" xfId="13"/>
    <cellStyle name="Normální 10 2" xfId="21"/>
    <cellStyle name="Normální 11" xfId="6"/>
    <cellStyle name="Normální 12" xfId="14"/>
    <cellStyle name="normální 2" xfId="1"/>
    <cellStyle name="Normální 3" xfId="3"/>
    <cellStyle name="Normální 4" xfId="2"/>
    <cellStyle name="Normální 4 2" xfId="7"/>
    <cellStyle name="Normální 4 3" xfId="15"/>
    <cellStyle name="Normální 5" xfId="4"/>
    <cellStyle name="Normální 5 2" xfId="8"/>
    <cellStyle name="Normální 5 3" xfId="16"/>
    <cellStyle name="Normální 6" xfId="5"/>
    <cellStyle name="Normální 6 2" xfId="9"/>
    <cellStyle name="Normální 6 3" xfId="17"/>
    <cellStyle name="Normální 7" xfId="10"/>
    <cellStyle name="Normální 7 2" xfId="18"/>
    <cellStyle name="Normální 8" xfId="11"/>
    <cellStyle name="Normální 8 2" xfId="19"/>
    <cellStyle name="Normální 9" xfId="12"/>
    <cellStyle name="Normální 9 2" xfId="20"/>
    <cellStyle name="normální_P-Full1" xfId="23"/>
    <cellStyle name="normální_P-Full1_1" xfId="22"/>
  </cellStyles>
  <dxfs count="0"/>
  <tableStyles count="0" defaultTableStyle="TableStyleMedium9" defaultPivotStyle="PivotStyleLight16"/>
  <colors>
    <mruColors>
      <color rgb="FFFF6600"/>
      <color rgb="FFFF33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zoomScale="70" zoomScaleNormal="70" workbookViewId="0">
      <selection activeCell="C2" sqref="C2:E2"/>
    </sheetView>
  </sheetViews>
  <sheetFormatPr defaultRowHeight="15" x14ac:dyDescent="0.25"/>
  <cols>
    <col min="1" max="1" width="10.85546875" style="4" customWidth="1"/>
    <col min="2" max="2" width="50.140625" style="4" customWidth="1"/>
    <col min="3" max="3" width="20.85546875" style="4" customWidth="1"/>
    <col min="4" max="4" width="19.28515625" style="2" customWidth="1"/>
    <col min="5" max="16384" width="9.140625" style="4"/>
  </cols>
  <sheetData>
    <row r="1" spans="1:5" ht="15.75" x14ac:dyDescent="0.25">
      <c r="A1" s="6"/>
      <c r="B1" s="7"/>
      <c r="C1" s="8" t="s">
        <v>0</v>
      </c>
      <c r="D1" s="9"/>
    </row>
    <row r="2" spans="1:5" x14ac:dyDescent="0.25">
      <c r="B2" s="7"/>
      <c r="C2" s="7" t="s">
        <v>82</v>
      </c>
      <c r="D2" s="120"/>
    </row>
    <row r="3" spans="1:5" x14ac:dyDescent="0.25">
      <c r="B3" s="7"/>
      <c r="C3" s="8" t="s">
        <v>80</v>
      </c>
      <c r="D3" s="9"/>
    </row>
    <row r="4" spans="1:5" x14ac:dyDescent="0.25">
      <c r="A4" s="153" t="s">
        <v>67</v>
      </c>
      <c r="B4" s="153"/>
      <c r="C4" s="153"/>
      <c r="D4" s="153"/>
    </row>
    <row r="5" spans="1:5" ht="15" customHeight="1" thickBot="1" x14ac:dyDescent="0.3">
      <c r="A5" s="10"/>
      <c r="B5" s="11"/>
      <c r="C5" s="12"/>
      <c r="D5" s="58" t="s">
        <v>66</v>
      </c>
    </row>
    <row r="6" spans="1:5" x14ac:dyDescent="0.25">
      <c r="A6" s="13" t="s">
        <v>77</v>
      </c>
      <c r="B6" s="133" t="s">
        <v>79</v>
      </c>
      <c r="C6" s="134" t="s">
        <v>68</v>
      </c>
      <c r="D6" s="135" t="s">
        <v>70</v>
      </c>
    </row>
    <row r="7" spans="1:5" ht="15.75" thickBot="1" x14ac:dyDescent="0.3">
      <c r="A7" s="14" t="s">
        <v>78</v>
      </c>
      <c r="B7" s="15"/>
      <c r="C7" s="16" t="s">
        <v>69</v>
      </c>
      <c r="D7" s="109" t="s">
        <v>71</v>
      </c>
    </row>
    <row r="8" spans="1:5" x14ac:dyDescent="0.25">
      <c r="A8" s="86" t="s">
        <v>4</v>
      </c>
      <c r="B8" s="87" t="s">
        <v>5</v>
      </c>
      <c r="C8" s="123">
        <f>SUM(C9:C14)</f>
        <v>28375.1</v>
      </c>
      <c r="D8" s="94">
        <f t="shared" ref="D8" si="0">SUM(D9:D14)</f>
        <v>28440</v>
      </c>
      <c r="E8" s="1"/>
    </row>
    <row r="9" spans="1:5" ht="20.100000000000001" customHeight="1" x14ac:dyDescent="0.25">
      <c r="A9" s="148">
        <v>1341</v>
      </c>
      <c r="B9" s="127" t="s">
        <v>6</v>
      </c>
      <c r="C9" s="128">
        <v>436.1</v>
      </c>
      <c r="D9" s="111">
        <v>450</v>
      </c>
    </row>
    <row r="10" spans="1:5" ht="15" customHeight="1" x14ac:dyDescent="0.25">
      <c r="A10" s="149">
        <v>1342</v>
      </c>
      <c r="B10" s="51" t="s">
        <v>7</v>
      </c>
      <c r="C10" s="122">
        <v>28</v>
      </c>
      <c r="D10" s="111">
        <v>30</v>
      </c>
    </row>
    <row r="11" spans="1:5" ht="15" customHeight="1" x14ac:dyDescent="0.25">
      <c r="A11" s="149">
        <v>1343</v>
      </c>
      <c r="B11" s="51" t="s">
        <v>8</v>
      </c>
      <c r="C11" s="122">
        <v>570</v>
      </c>
      <c r="D11" s="111">
        <v>110</v>
      </c>
      <c r="E11" s="5"/>
    </row>
    <row r="12" spans="1:5" ht="15" customHeight="1" x14ac:dyDescent="0.25">
      <c r="A12" s="149">
        <v>1345</v>
      </c>
      <c r="B12" s="51" t="s">
        <v>9</v>
      </c>
      <c r="C12" s="122">
        <v>1300</v>
      </c>
      <c r="D12" s="111">
        <v>1450</v>
      </c>
      <c r="E12" s="5"/>
    </row>
    <row r="13" spans="1:5" ht="15" customHeight="1" x14ac:dyDescent="0.25">
      <c r="A13" s="149">
        <v>1361</v>
      </c>
      <c r="B13" s="51" t="s">
        <v>10</v>
      </c>
      <c r="C13" s="122">
        <v>3140</v>
      </c>
      <c r="D13" s="111">
        <v>2900</v>
      </c>
      <c r="E13" s="5"/>
    </row>
    <row r="14" spans="1:5" ht="15" customHeight="1" thickBot="1" x14ac:dyDescent="0.3">
      <c r="A14" s="150">
        <v>1511</v>
      </c>
      <c r="B14" s="91" t="s">
        <v>11</v>
      </c>
      <c r="C14" s="121">
        <v>22901</v>
      </c>
      <c r="D14" s="110">
        <v>23500</v>
      </c>
      <c r="E14" s="5"/>
    </row>
    <row r="15" spans="1:5" ht="15" customHeight="1" thickBot="1" x14ac:dyDescent="0.3">
      <c r="A15" s="129"/>
      <c r="B15" s="130"/>
      <c r="C15" s="131"/>
      <c r="D15" s="132"/>
      <c r="E15" s="5"/>
    </row>
    <row r="16" spans="1:5" ht="15" customHeight="1" x14ac:dyDescent="0.25">
      <c r="A16" s="20"/>
      <c r="B16" s="136"/>
      <c r="C16" s="134" t="s">
        <v>68</v>
      </c>
      <c r="D16" s="137" t="s">
        <v>70</v>
      </c>
      <c r="E16" s="5"/>
    </row>
    <row r="17" spans="1:5" ht="15" customHeight="1" thickBot="1" x14ac:dyDescent="0.3">
      <c r="A17" s="21"/>
      <c r="B17" s="22"/>
      <c r="C17" s="16" t="s">
        <v>69</v>
      </c>
      <c r="D17" s="17" t="s">
        <v>71</v>
      </c>
      <c r="E17" s="5"/>
    </row>
    <row r="18" spans="1:5" ht="15" customHeight="1" x14ac:dyDescent="0.25">
      <c r="A18" s="86" t="s">
        <v>12</v>
      </c>
      <c r="B18" s="87" t="s">
        <v>13</v>
      </c>
      <c r="C18" s="123">
        <f>SUM(C19:C28)</f>
        <v>4528</v>
      </c>
      <c r="D18" s="94">
        <f>SUM(D19:D28)</f>
        <v>7381</v>
      </c>
      <c r="E18" s="5"/>
    </row>
    <row r="19" spans="1:5" ht="15" customHeight="1" x14ac:dyDescent="0.25">
      <c r="A19" s="148">
        <v>2111</v>
      </c>
      <c r="B19" s="127" t="s">
        <v>14</v>
      </c>
      <c r="C19" s="128">
        <v>1972.5</v>
      </c>
      <c r="D19" s="111">
        <f xml:space="preserve"> 1941000/1000</f>
        <v>1941</v>
      </c>
      <c r="E19" s="5"/>
    </row>
    <row r="20" spans="1:5" ht="15" customHeight="1" x14ac:dyDescent="0.25">
      <c r="A20" s="148">
        <v>2122</v>
      </c>
      <c r="B20" s="127" t="s">
        <v>15</v>
      </c>
      <c r="C20" s="128">
        <v>1520</v>
      </c>
      <c r="D20" s="111">
        <v>1200</v>
      </c>
      <c r="E20" s="5"/>
    </row>
    <row r="21" spans="1:5" ht="15" customHeight="1" x14ac:dyDescent="0.25">
      <c r="A21" s="151">
        <v>2141</v>
      </c>
      <c r="B21" s="113" t="s">
        <v>16</v>
      </c>
      <c r="C21" s="138">
        <v>6</v>
      </c>
      <c r="D21" s="139">
        <v>2</v>
      </c>
      <c r="E21" s="5"/>
    </row>
    <row r="22" spans="1:5" ht="15" customHeight="1" x14ac:dyDescent="0.25">
      <c r="A22" s="149">
        <v>2212</v>
      </c>
      <c r="B22" s="51" t="s">
        <v>17</v>
      </c>
      <c r="C22" s="122">
        <v>295</v>
      </c>
      <c r="D22" s="111">
        <v>245</v>
      </c>
      <c r="E22" s="5"/>
    </row>
    <row r="23" spans="1:5" ht="15" customHeight="1" x14ac:dyDescent="0.25">
      <c r="A23" s="149">
        <v>2139</v>
      </c>
      <c r="B23" s="51" t="s">
        <v>18</v>
      </c>
      <c r="C23" s="122">
        <v>132</v>
      </c>
      <c r="D23" s="111">
        <v>132</v>
      </c>
      <c r="E23" s="5"/>
    </row>
    <row r="24" spans="1:5" ht="15" customHeight="1" x14ac:dyDescent="0.25">
      <c r="A24" s="149">
        <v>2321</v>
      </c>
      <c r="B24" s="51" t="s">
        <v>19</v>
      </c>
      <c r="C24" s="122">
        <v>350</v>
      </c>
      <c r="D24" s="111">
        <v>0</v>
      </c>
      <c r="E24" s="5"/>
    </row>
    <row r="25" spans="1:5" ht="15" customHeight="1" x14ac:dyDescent="0.25">
      <c r="A25" s="149">
        <v>2324</v>
      </c>
      <c r="B25" s="51" t="s">
        <v>20</v>
      </c>
      <c r="C25" s="122">
        <v>152.5</v>
      </c>
      <c r="D25" s="111">
        <v>170</v>
      </c>
      <c r="E25" s="5"/>
    </row>
    <row r="26" spans="1:5" ht="15" customHeight="1" x14ac:dyDescent="0.25">
      <c r="A26" s="149">
        <v>2329</v>
      </c>
      <c r="B26" s="51" t="s">
        <v>63</v>
      </c>
      <c r="C26" s="122">
        <v>0</v>
      </c>
      <c r="D26" s="111">
        <v>400</v>
      </c>
      <c r="E26" s="5"/>
    </row>
    <row r="27" spans="1:5" ht="15" customHeight="1" x14ac:dyDescent="0.25">
      <c r="A27" s="151">
        <v>2420</v>
      </c>
      <c r="B27" s="140" t="s">
        <v>62</v>
      </c>
      <c r="C27" s="138">
        <v>100</v>
      </c>
      <c r="D27" s="139">
        <v>100</v>
      </c>
      <c r="E27" s="5"/>
    </row>
    <row r="28" spans="1:5" ht="15" customHeight="1" thickBot="1" x14ac:dyDescent="0.3">
      <c r="A28" s="152">
        <v>2451</v>
      </c>
      <c r="B28" s="89" t="s">
        <v>61</v>
      </c>
      <c r="C28" s="146">
        <v>0</v>
      </c>
      <c r="D28" s="147">
        <v>3191</v>
      </c>
      <c r="E28" s="5"/>
    </row>
    <row r="29" spans="1:5" ht="15" customHeight="1" thickBot="1" x14ac:dyDescent="0.3">
      <c r="A29" s="18"/>
      <c r="B29" s="19"/>
      <c r="C29" s="92"/>
      <c r="D29" s="93"/>
      <c r="E29" s="5"/>
    </row>
    <row r="30" spans="1:5" ht="15" customHeight="1" x14ac:dyDescent="0.25">
      <c r="A30" s="20"/>
      <c r="B30" s="136"/>
      <c r="C30" s="134" t="s">
        <v>68</v>
      </c>
      <c r="D30" s="137" t="s">
        <v>70</v>
      </c>
      <c r="E30" s="5"/>
    </row>
    <row r="31" spans="1:5" ht="15" customHeight="1" thickBot="1" x14ac:dyDescent="0.3">
      <c r="A31" s="21"/>
      <c r="B31" s="22"/>
      <c r="C31" s="16" t="s">
        <v>69</v>
      </c>
      <c r="D31" s="17" t="s">
        <v>71</v>
      </c>
      <c r="E31" s="5"/>
    </row>
    <row r="32" spans="1:5" ht="15" customHeight="1" x14ac:dyDescent="0.25">
      <c r="A32" s="86" t="s">
        <v>21</v>
      </c>
      <c r="B32" s="87" t="s">
        <v>74</v>
      </c>
      <c r="C32" s="88">
        <f>SUM(C33)</f>
        <v>0</v>
      </c>
      <c r="D32" s="94">
        <f t="shared" ref="D32" si="1">SUM(D33)</f>
        <v>2468</v>
      </c>
      <c r="E32" s="5"/>
    </row>
    <row r="33" spans="1:5" ht="15" customHeight="1" thickBot="1" x14ac:dyDescent="0.3">
      <c r="A33" s="152">
        <v>3121</v>
      </c>
      <c r="B33" s="89" t="s">
        <v>22</v>
      </c>
      <c r="C33" s="90">
        <v>0</v>
      </c>
      <c r="D33" s="112">
        <v>2468</v>
      </c>
      <c r="E33" s="5"/>
    </row>
    <row r="34" spans="1:5" ht="15" customHeight="1" thickBot="1" x14ac:dyDescent="0.3">
      <c r="A34" s="18"/>
      <c r="B34" s="19"/>
      <c r="C34" s="92"/>
      <c r="D34" s="93"/>
      <c r="E34" s="5"/>
    </row>
    <row r="35" spans="1:5" ht="15" customHeight="1" x14ac:dyDescent="0.25">
      <c r="A35" s="20"/>
      <c r="B35" s="136"/>
      <c r="C35" s="134" t="s">
        <v>68</v>
      </c>
      <c r="D35" s="137" t="s">
        <v>70</v>
      </c>
      <c r="E35" s="5"/>
    </row>
    <row r="36" spans="1:5" ht="15" customHeight="1" thickBot="1" x14ac:dyDescent="0.3">
      <c r="A36" s="21"/>
      <c r="B36" s="22"/>
      <c r="C36" s="16" t="s">
        <v>69</v>
      </c>
      <c r="D36" s="17" t="s">
        <v>75</v>
      </c>
      <c r="E36" s="5"/>
    </row>
    <row r="37" spans="1:5" ht="15" customHeight="1" x14ac:dyDescent="0.25">
      <c r="A37" s="86" t="s">
        <v>23</v>
      </c>
      <c r="B37" s="87" t="s">
        <v>24</v>
      </c>
      <c r="C37" s="123">
        <f>SUM(C38:C40)</f>
        <v>125221</v>
      </c>
      <c r="D37" s="94">
        <f>SUM(D38:D40)</f>
        <v>126004</v>
      </c>
      <c r="E37" s="5"/>
    </row>
    <row r="38" spans="1:5" ht="30" customHeight="1" x14ac:dyDescent="0.25">
      <c r="A38" s="151">
        <v>4137</v>
      </c>
      <c r="B38" s="113" t="s">
        <v>73</v>
      </c>
      <c r="C38" s="124">
        <v>11409</v>
      </c>
      <c r="D38" s="114">
        <v>12669</v>
      </c>
      <c r="E38" s="5"/>
    </row>
    <row r="39" spans="1:5" ht="15" customHeight="1" x14ac:dyDescent="0.25">
      <c r="A39" s="151">
        <v>4137</v>
      </c>
      <c r="B39" s="113" t="s">
        <v>25</v>
      </c>
      <c r="C39" s="125">
        <v>91812</v>
      </c>
      <c r="D39" s="115">
        <v>93335</v>
      </c>
      <c r="E39" s="5"/>
    </row>
    <row r="40" spans="1:5" ht="27.75" customHeight="1" thickBot="1" x14ac:dyDescent="0.3">
      <c r="A40" s="152">
        <v>4131</v>
      </c>
      <c r="B40" s="89" t="s">
        <v>72</v>
      </c>
      <c r="C40" s="126">
        <v>22000</v>
      </c>
      <c r="D40" s="116">
        <v>20000</v>
      </c>
      <c r="E40" s="5"/>
    </row>
    <row r="41" spans="1:5" ht="27.75" customHeight="1" thickBot="1" x14ac:dyDescent="0.3">
      <c r="A41" s="141"/>
      <c r="B41" s="117"/>
      <c r="C41" s="118"/>
      <c r="D41" s="142"/>
      <c r="E41" s="5"/>
    </row>
    <row r="42" spans="1:5" ht="36" customHeight="1" thickBot="1" x14ac:dyDescent="0.3">
      <c r="A42" s="119"/>
      <c r="B42" s="143" t="s">
        <v>76</v>
      </c>
      <c r="C42" s="144">
        <f>C8+C18+C32+C37</f>
        <v>158124.1</v>
      </c>
      <c r="D42" s="145">
        <f>D8+D18+D32+D37</f>
        <v>164293</v>
      </c>
      <c r="E42" s="23"/>
    </row>
    <row r="48" spans="1:5" ht="30.75" customHeight="1" x14ac:dyDescent="0.25"/>
    <row r="52" ht="27" customHeight="1" x14ac:dyDescent="0.25"/>
  </sheetData>
  <mergeCells count="1">
    <mergeCell ref="A4:D4"/>
  </mergeCells>
  <printOptions horizontalCentered="1"/>
  <pageMargins left="0.39370078740157483" right="0.39370078740157483" top="0.39370078740157483" bottom="0" header="0" footer="0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zoomScale="85" zoomScaleNormal="85" workbookViewId="0">
      <selection activeCell="C1" sqref="C1:E1"/>
    </sheetView>
  </sheetViews>
  <sheetFormatPr defaultRowHeight="12.75" x14ac:dyDescent="0.2"/>
  <cols>
    <col min="1" max="1" width="10.5703125" style="3" customWidth="1"/>
    <col min="2" max="2" width="58.5703125" style="3" customWidth="1"/>
    <col min="3" max="3" width="17.28515625" style="3" customWidth="1"/>
    <col min="4" max="4" width="17" style="3" customWidth="1"/>
    <col min="5" max="5" width="16" style="3" customWidth="1"/>
    <col min="6" max="6" width="13.85546875" style="3" customWidth="1"/>
    <col min="7" max="253" width="9.140625" style="3"/>
    <col min="254" max="254" width="58.5703125" style="3" customWidth="1"/>
    <col min="255" max="255" width="17.28515625" style="3" customWidth="1"/>
    <col min="256" max="256" width="16.7109375" style="3" customWidth="1"/>
    <col min="257" max="257" width="14.42578125" style="3" customWidth="1"/>
    <col min="258" max="258" width="12.28515625" style="3" customWidth="1"/>
    <col min="259" max="259" width="12.140625" style="3" customWidth="1"/>
    <col min="260" max="260" width="9.140625" style="3"/>
    <col min="261" max="261" width="13.85546875" style="3" customWidth="1"/>
    <col min="262" max="509" width="9.140625" style="3"/>
    <col min="510" max="510" width="58.5703125" style="3" customWidth="1"/>
    <col min="511" max="511" width="17.28515625" style="3" customWidth="1"/>
    <col min="512" max="512" width="16.7109375" style="3" customWidth="1"/>
    <col min="513" max="513" width="14.42578125" style="3" customWidth="1"/>
    <col min="514" max="514" width="12.28515625" style="3" customWidth="1"/>
    <col min="515" max="515" width="12.140625" style="3" customWidth="1"/>
    <col min="516" max="516" width="9.140625" style="3"/>
    <col min="517" max="517" width="13.85546875" style="3" customWidth="1"/>
    <col min="518" max="765" width="9.140625" style="3"/>
    <col min="766" max="766" width="58.5703125" style="3" customWidth="1"/>
    <col min="767" max="767" width="17.28515625" style="3" customWidth="1"/>
    <col min="768" max="768" width="16.7109375" style="3" customWidth="1"/>
    <col min="769" max="769" width="14.42578125" style="3" customWidth="1"/>
    <col min="770" max="770" width="12.28515625" style="3" customWidth="1"/>
    <col min="771" max="771" width="12.140625" style="3" customWidth="1"/>
    <col min="772" max="772" width="9.140625" style="3"/>
    <col min="773" max="773" width="13.85546875" style="3" customWidth="1"/>
    <col min="774" max="1021" width="9.140625" style="3"/>
    <col min="1022" max="1022" width="58.5703125" style="3" customWidth="1"/>
    <col min="1023" max="1023" width="17.28515625" style="3" customWidth="1"/>
    <col min="1024" max="1024" width="16.7109375" style="3" customWidth="1"/>
    <col min="1025" max="1025" width="14.42578125" style="3" customWidth="1"/>
    <col min="1026" max="1026" width="12.28515625" style="3" customWidth="1"/>
    <col min="1027" max="1027" width="12.140625" style="3" customWidth="1"/>
    <col min="1028" max="1028" width="9.140625" style="3"/>
    <col min="1029" max="1029" width="13.85546875" style="3" customWidth="1"/>
    <col min="1030" max="1277" width="9.140625" style="3"/>
    <col min="1278" max="1278" width="58.5703125" style="3" customWidth="1"/>
    <col min="1279" max="1279" width="17.28515625" style="3" customWidth="1"/>
    <col min="1280" max="1280" width="16.7109375" style="3" customWidth="1"/>
    <col min="1281" max="1281" width="14.42578125" style="3" customWidth="1"/>
    <col min="1282" max="1282" width="12.28515625" style="3" customWidth="1"/>
    <col min="1283" max="1283" width="12.140625" style="3" customWidth="1"/>
    <col min="1284" max="1284" width="9.140625" style="3"/>
    <col min="1285" max="1285" width="13.85546875" style="3" customWidth="1"/>
    <col min="1286" max="1533" width="9.140625" style="3"/>
    <col min="1534" max="1534" width="58.5703125" style="3" customWidth="1"/>
    <col min="1535" max="1535" width="17.28515625" style="3" customWidth="1"/>
    <col min="1536" max="1536" width="16.7109375" style="3" customWidth="1"/>
    <col min="1537" max="1537" width="14.42578125" style="3" customWidth="1"/>
    <col min="1538" max="1538" width="12.28515625" style="3" customWidth="1"/>
    <col min="1539" max="1539" width="12.140625" style="3" customWidth="1"/>
    <col min="1540" max="1540" width="9.140625" style="3"/>
    <col min="1541" max="1541" width="13.85546875" style="3" customWidth="1"/>
    <col min="1542" max="1789" width="9.140625" style="3"/>
    <col min="1790" max="1790" width="58.5703125" style="3" customWidth="1"/>
    <col min="1791" max="1791" width="17.28515625" style="3" customWidth="1"/>
    <col min="1792" max="1792" width="16.7109375" style="3" customWidth="1"/>
    <col min="1793" max="1793" width="14.42578125" style="3" customWidth="1"/>
    <col min="1794" max="1794" width="12.28515625" style="3" customWidth="1"/>
    <col min="1795" max="1795" width="12.140625" style="3" customWidth="1"/>
    <col min="1796" max="1796" width="9.140625" style="3"/>
    <col min="1797" max="1797" width="13.85546875" style="3" customWidth="1"/>
    <col min="1798" max="2045" width="9.140625" style="3"/>
    <col min="2046" max="2046" width="58.5703125" style="3" customWidth="1"/>
    <col min="2047" max="2047" width="17.28515625" style="3" customWidth="1"/>
    <col min="2048" max="2048" width="16.7109375" style="3" customWidth="1"/>
    <col min="2049" max="2049" width="14.42578125" style="3" customWidth="1"/>
    <col min="2050" max="2050" width="12.28515625" style="3" customWidth="1"/>
    <col min="2051" max="2051" width="12.140625" style="3" customWidth="1"/>
    <col min="2052" max="2052" width="9.140625" style="3"/>
    <col min="2053" max="2053" width="13.85546875" style="3" customWidth="1"/>
    <col min="2054" max="2301" width="9.140625" style="3"/>
    <col min="2302" max="2302" width="58.5703125" style="3" customWidth="1"/>
    <col min="2303" max="2303" width="17.28515625" style="3" customWidth="1"/>
    <col min="2304" max="2304" width="16.7109375" style="3" customWidth="1"/>
    <col min="2305" max="2305" width="14.42578125" style="3" customWidth="1"/>
    <col min="2306" max="2306" width="12.28515625" style="3" customWidth="1"/>
    <col min="2307" max="2307" width="12.140625" style="3" customWidth="1"/>
    <col min="2308" max="2308" width="9.140625" style="3"/>
    <col min="2309" max="2309" width="13.85546875" style="3" customWidth="1"/>
    <col min="2310" max="2557" width="9.140625" style="3"/>
    <col min="2558" max="2558" width="58.5703125" style="3" customWidth="1"/>
    <col min="2559" max="2559" width="17.28515625" style="3" customWidth="1"/>
    <col min="2560" max="2560" width="16.7109375" style="3" customWidth="1"/>
    <col min="2561" max="2561" width="14.42578125" style="3" customWidth="1"/>
    <col min="2562" max="2562" width="12.28515625" style="3" customWidth="1"/>
    <col min="2563" max="2563" width="12.140625" style="3" customWidth="1"/>
    <col min="2564" max="2564" width="9.140625" style="3"/>
    <col min="2565" max="2565" width="13.85546875" style="3" customWidth="1"/>
    <col min="2566" max="2813" width="9.140625" style="3"/>
    <col min="2814" max="2814" width="58.5703125" style="3" customWidth="1"/>
    <col min="2815" max="2815" width="17.28515625" style="3" customWidth="1"/>
    <col min="2816" max="2816" width="16.7109375" style="3" customWidth="1"/>
    <col min="2817" max="2817" width="14.42578125" style="3" customWidth="1"/>
    <col min="2818" max="2818" width="12.28515625" style="3" customWidth="1"/>
    <col min="2819" max="2819" width="12.140625" style="3" customWidth="1"/>
    <col min="2820" max="2820" width="9.140625" style="3"/>
    <col min="2821" max="2821" width="13.85546875" style="3" customWidth="1"/>
    <col min="2822" max="3069" width="9.140625" style="3"/>
    <col min="3070" max="3070" width="58.5703125" style="3" customWidth="1"/>
    <col min="3071" max="3071" width="17.28515625" style="3" customWidth="1"/>
    <col min="3072" max="3072" width="16.7109375" style="3" customWidth="1"/>
    <col min="3073" max="3073" width="14.42578125" style="3" customWidth="1"/>
    <col min="3074" max="3074" width="12.28515625" style="3" customWidth="1"/>
    <col min="3075" max="3075" width="12.140625" style="3" customWidth="1"/>
    <col min="3076" max="3076" width="9.140625" style="3"/>
    <col min="3077" max="3077" width="13.85546875" style="3" customWidth="1"/>
    <col min="3078" max="3325" width="9.140625" style="3"/>
    <col min="3326" max="3326" width="58.5703125" style="3" customWidth="1"/>
    <col min="3327" max="3327" width="17.28515625" style="3" customWidth="1"/>
    <col min="3328" max="3328" width="16.7109375" style="3" customWidth="1"/>
    <col min="3329" max="3329" width="14.42578125" style="3" customWidth="1"/>
    <col min="3330" max="3330" width="12.28515625" style="3" customWidth="1"/>
    <col min="3331" max="3331" width="12.140625" style="3" customWidth="1"/>
    <col min="3332" max="3332" width="9.140625" style="3"/>
    <col min="3333" max="3333" width="13.85546875" style="3" customWidth="1"/>
    <col min="3334" max="3581" width="9.140625" style="3"/>
    <col min="3582" max="3582" width="58.5703125" style="3" customWidth="1"/>
    <col min="3583" max="3583" width="17.28515625" style="3" customWidth="1"/>
    <col min="3584" max="3584" width="16.7109375" style="3" customWidth="1"/>
    <col min="3585" max="3585" width="14.42578125" style="3" customWidth="1"/>
    <col min="3586" max="3586" width="12.28515625" style="3" customWidth="1"/>
    <col min="3587" max="3587" width="12.140625" style="3" customWidth="1"/>
    <col min="3588" max="3588" width="9.140625" style="3"/>
    <col min="3589" max="3589" width="13.85546875" style="3" customWidth="1"/>
    <col min="3590" max="3837" width="9.140625" style="3"/>
    <col min="3838" max="3838" width="58.5703125" style="3" customWidth="1"/>
    <col min="3839" max="3839" width="17.28515625" style="3" customWidth="1"/>
    <col min="3840" max="3840" width="16.7109375" style="3" customWidth="1"/>
    <col min="3841" max="3841" width="14.42578125" style="3" customWidth="1"/>
    <col min="3842" max="3842" width="12.28515625" style="3" customWidth="1"/>
    <col min="3843" max="3843" width="12.140625" style="3" customWidth="1"/>
    <col min="3844" max="3844" width="9.140625" style="3"/>
    <col min="3845" max="3845" width="13.85546875" style="3" customWidth="1"/>
    <col min="3846" max="4093" width="9.140625" style="3"/>
    <col min="4094" max="4094" width="58.5703125" style="3" customWidth="1"/>
    <col min="4095" max="4095" width="17.28515625" style="3" customWidth="1"/>
    <col min="4096" max="4096" width="16.7109375" style="3" customWidth="1"/>
    <col min="4097" max="4097" width="14.42578125" style="3" customWidth="1"/>
    <col min="4098" max="4098" width="12.28515625" style="3" customWidth="1"/>
    <col min="4099" max="4099" width="12.140625" style="3" customWidth="1"/>
    <col min="4100" max="4100" width="9.140625" style="3"/>
    <col min="4101" max="4101" width="13.85546875" style="3" customWidth="1"/>
    <col min="4102" max="4349" width="9.140625" style="3"/>
    <col min="4350" max="4350" width="58.5703125" style="3" customWidth="1"/>
    <col min="4351" max="4351" width="17.28515625" style="3" customWidth="1"/>
    <col min="4352" max="4352" width="16.7109375" style="3" customWidth="1"/>
    <col min="4353" max="4353" width="14.42578125" style="3" customWidth="1"/>
    <col min="4354" max="4354" width="12.28515625" style="3" customWidth="1"/>
    <col min="4355" max="4355" width="12.140625" style="3" customWidth="1"/>
    <col min="4356" max="4356" width="9.140625" style="3"/>
    <col min="4357" max="4357" width="13.85546875" style="3" customWidth="1"/>
    <col min="4358" max="4605" width="9.140625" style="3"/>
    <col min="4606" max="4606" width="58.5703125" style="3" customWidth="1"/>
    <col min="4607" max="4607" width="17.28515625" style="3" customWidth="1"/>
    <col min="4608" max="4608" width="16.7109375" style="3" customWidth="1"/>
    <col min="4609" max="4609" width="14.42578125" style="3" customWidth="1"/>
    <col min="4610" max="4610" width="12.28515625" style="3" customWidth="1"/>
    <col min="4611" max="4611" width="12.140625" style="3" customWidth="1"/>
    <col min="4612" max="4612" width="9.140625" style="3"/>
    <col min="4613" max="4613" width="13.85546875" style="3" customWidth="1"/>
    <col min="4614" max="4861" width="9.140625" style="3"/>
    <col min="4862" max="4862" width="58.5703125" style="3" customWidth="1"/>
    <col min="4863" max="4863" width="17.28515625" style="3" customWidth="1"/>
    <col min="4864" max="4864" width="16.7109375" style="3" customWidth="1"/>
    <col min="4865" max="4865" width="14.42578125" style="3" customWidth="1"/>
    <col min="4866" max="4866" width="12.28515625" style="3" customWidth="1"/>
    <col min="4867" max="4867" width="12.140625" style="3" customWidth="1"/>
    <col min="4868" max="4868" width="9.140625" style="3"/>
    <col min="4869" max="4869" width="13.85546875" style="3" customWidth="1"/>
    <col min="4870" max="5117" width="9.140625" style="3"/>
    <col min="5118" max="5118" width="58.5703125" style="3" customWidth="1"/>
    <col min="5119" max="5119" width="17.28515625" style="3" customWidth="1"/>
    <col min="5120" max="5120" width="16.7109375" style="3" customWidth="1"/>
    <col min="5121" max="5121" width="14.42578125" style="3" customWidth="1"/>
    <col min="5122" max="5122" width="12.28515625" style="3" customWidth="1"/>
    <col min="5123" max="5123" width="12.140625" style="3" customWidth="1"/>
    <col min="5124" max="5124" width="9.140625" style="3"/>
    <col min="5125" max="5125" width="13.85546875" style="3" customWidth="1"/>
    <col min="5126" max="5373" width="9.140625" style="3"/>
    <col min="5374" max="5374" width="58.5703125" style="3" customWidth="1"/>
    <col min="5375" max="5375" width="17.28515625" style="3" customWidth="1"/>
    <col min="5376" max="5376" width="16.7109375" style="3" customWidth="1"/>
    <col min="5377" max="5377" width="14.42578125" style="3" customWidth="1"/>
    <col min="5378" max="5378" width="12.28515625" style="3" customWidth="1"/>
    <col min="5379" max="5379" width="12.140625" style="3" customWidth="1"/>
    <col min="5380" max="5380" width="9.140625" style="3"/>
    <col min="5381" max="5381" width="13.85546875" style="3" customWidth="1"/>
    <col min="5382" max="5629" width="9.140625" style="3"/>
    <col min="5630" max="5630" width="58.5703125" style="3" customWidth="1"/>
    <col min="5631" max="5631" width="17.28515625" style="3" customWidth="1"/>
    <col min="5632" max="5632" width="16.7109375" style="3" customWidth="1"/>
    <col min="5633" max="5633" width="14.42578125" style="3" customWidth="1"/>
    <col min="5634" max="5634" width="12.28515625" style="3" customWidth="1"/>
    <col min="5635" max="5635" width="12.140625" style="3" customWidth="1"/>
    <col min="5636" max="5636" width="9.140625" style="3"/>
    <col min="5637" max="5637" width="13.85546875" style="3" customWidth="1"/>
    <col min="5638" max="5885" width="9.140625" style="3"/>
    <col min="5886" max="5886" width="58.5703125" style="3" customWidth="1"/>
    <col min="5887" max="5887" width="17.28515625" style="3" customWidth="1"/>
    <col min="5888" max="5888" width="16.7109375" style="3" customWidth="1"/>
    <col min="5889" max="5889" width="14.42578125" style="3" customWidth="1"/>
    <col min="5890" max="5890" width="12.28515625" style="3" customWidth="1"/>
    <col min="5891" max="5891" width="12.140625" style="3" customWidth="1"/>
    <col min="5892" max="5892" width="9.140625" style="3"/>
    <col min="5893" max="5893" width="13.85546875" style="3" customWidth="1"/>
    <col min="5894" max="6141" width="9.140625" style="3"/>
    <col min="6142" max="6142" width="58.5703125" style="3" customWidth="1"/>
    <col min="6143" max="6143" width="17.28515625" style="3" customWidth="1"/>
    <col min="6144" max="6144" width="16.7109375" style="3" customWidth="1"/>
    <col min="6145" max="6145" width="14.42578125" style="3" customWidth="1"/>
    <col min="6146" max="6146" width="12.28515625" style="3" customWidth="1"/>
    <col min="6147" max="6147" width="12.140625" style="3" customWidth="1"/>
    <col min="6148" max="6148" width="9.140625" style="3"/>
    <col min="6149" max="6149" width="13.85546875" style="3" customWidth="1"/>
    <col min="6150" max="6397" width="9.140625" style="3"/>
    <col min="6398" max="6398" width="58.5703125" style="3" customWidth="1"/>
    <col min="6399" max="6399" width="17.28515625" style="3" customWidth="1"/>
    <col min="6400" max="6400" width="16.7109375" style="3" customWidth="1"/>
    <col min="6401" max="6401" width="14.42578125" style="3" customWidth="1"/>
    <col min="6402" max="6402" width="12.28515625" style="3" customWidth="1"/>
    <col min="6403" max="6403" width="12.140625" style="3" customWidth="1"/>
    <col min="6404" max="6404" width="9.140625" style="3"/>
    <col min="6405" max="6405" width="13.85546875" style="3" customWidth="1"/>
    <col min="6406" max="6653" width="9.140625" style="3"/>
    <col min="6654" max="6654" width="58.5703125" style="3" customWidth="1"/>
    <col min="6655" max="6655" width="17.28515625" style="3" customWidth="1"/>
    <col min="6656" max="6656" width="16.7109375" style="3" customWidth="1"/>
    <col min="6657" max="6657" width="14.42578125" style="3" customWidth="1"/>
    <col min="6658" max="6658" width="12.28515625" style="3" customWidth="1"/>
    <col min="6659" max="6659" width="12.140625" style="3" customWidth="1"/>
    <col min="6660" max="6660" width="9.140625" style="3"/>
    <col min="6661" max="6661" width="13.85546875" style="3" customWidth="1"/>
    <col min="6662" max="6909" width="9.140625" style="3"/>
    <col min="6910" max="6910" width="58.5703125" style="3" customWidth="1"/>
    <col min="6911" max="6911" width="17.28515625" style="3" customWidth="1"/>
    <col min="6912" max="6912" width="16.7109375" style="3" customWidth="1"/>
    <col min="6913" max="6913" width="14.42578125" style="3" customWidth="1"/>
    <col min="6914" max="6914" width="12.28515625" style="3" customWidth="1"/>
    <col min="6915" max="6915" width="12.140625" style="3" customWidth="1"/>
    <col min="6916" max="6916" width="9.140625" style="3"/>
    <col min="6917" max="6917" width="13.85546875" style="3" customWidth="1"/>
    <col min="6918" max="7165" width="9.140625" style="3"/>
    <col min="7166" max="7166" width="58.5703125" style="3" customWidth="1"/>
    <col min="7167" max="7167" width="17.28515625" style="3" customWidth="1"/>
    <col min="7168" max="7168" width="16.7109375" style="3" customWidth="1"/>
    <col min="7169" max="7169" width="14.42578125" style="3" customWidth="1"/>
    <col min="7170" max="7170" width="12.28515625" style="3" customWidth="1"/>
    <col min="7171" max="7171" width="12.140625" style="3" customWidth="1"/>
    <col min="7172" max="7172" width="9.140625" style="3"/>
    <col min="7173" max="7173" width="13.85546875" style="3" customWidth="1"/>
    <col min="7174" max="7421" width="9.140625" style="3"/>
    <col min="7422" max="7422" width="58.5703125" style="3" customWidth="1"/>
    <col min="7423" max="7423" width="17.28515625" style="3" customWidth="1"/>
    <col min="7424" max="7424" width="16.7109375" style="3" customWidth="1"/>
    <col min="7425" max="7425" width="14.42578125" style="3" customWidth="1"/>
    <col min="7426" max="7426" width="12.28515625" style="3" customWidth="1"/>
    <col min="7427" max="7427" width="12.140625" style="3" customWidth="1"/>
    <col min="7428" max="7428" width="9.140625" style="3"/>
    <col min="7429" max="7429" width="13.85546875" style="3" customWidth="1"/>
    <col min="7430" max="7677" width="9.140625" style="3"/>
    <col min="7678" max="7678" width="58.5703125" style="3" customWidth="1"/>
    <col min="7679" max="7679" width="17.28515625" style="3" customWidth="1"/>
    <col min="7680" max="7680" width="16.7109375" style="3" customWidth="1"/>
    <col min="7681" max="7681" width="14.42578125" style="3" customWidth="1"/>
    <col min="7682" max="7682" width="12.28515625" style="3" customWidth="1"/>
    <col min="7683" max="7683" width="12.140625" style="3" customWidth="1"/>
    <col min="7684" max="7684" width="9.140625" style="3"/>
    <col min="7685" max="7685" width="13.85546875" style="3" customWidth="1"/>
    <col min="7686" max="7933" width="9.140625" style="3"/>
    <col min="7934" max="7934" width="58.5703125" style="3" customWidth="1"/>
    <col min="7935" max="7935" width="17.28515625" style="3" customWidth="1"/>
    <col min="7936" max="7936" width="16.7109375" style="3" customWidth="1"/>
    <col min="7937" max="7937" width="14.42578125" style="3" customWidth="1"/>
    <col min="7938" max="7938" width="12.28515625" style="3" customWidth="1"/>
    <col min="7939" max="7939" width="12.140625" style="3" customWidth="1"/>
    <col min="7940" max="7940" width="9.140625" style="3"/>
    <col min="7941" max="7941" width="13.85546875" style="3" customWidth="1"/>
    <col min="7942" max="8189" width="9.140625" style="3"/>
    <col min="8190" max="8190" width="58.5703125" style="3" customWidth="1"/>
    <col min="8191" max="8191" width="17.28515625" style="3" customWidth="1"/>
    <col min="8192" max="8192" width="16.7109375" style="3" customWidth="1"/>
    <col min="8193" max="8193" width="14.42578125" style="3" customWidth="1"/>
    <col min="8194" max="8194" width="12.28515625" style="3" customWidth="1"/>
    <col min="8195" max="8195" width="12.140625" style="3" customWidth="1"/>
    <col min="8196" max="8196" width="9.140625" style="3"/>
    <col min="8197" max="8197" width="13.85546875" style="3" customWidth="1"/>
    <col min="8198" max="8445" width="9.140625" style="3"/>
    <col min="8446" max="8446" width="58.5703125" style="3" customWidth="1"/>
    <col min="8447" max="8447" width="17.28515625" style="3" customWidth="1"/>
    <col min="8448" max="8448" width="16.7109375" style="3" customWidth="1"/>
    <col min="8449" max="8449" width="14.42578125" style="3" customWidth="1"/>
    <col min="8450" max="8450" width="12.28515625" style="3" customWidth="1"/>
    <col min="8451" max="8451" width="12.140625" style="3" customWidth="1"/>
    <col min="8452" max="8452" width="9.140625" style="3"/>
    <col min="8453" max="8453" width="13.85546875" style="3" customWidth="1"/>
    <col min="8454" max="8701" width="9.140625" style="3"/>
    <col min="8702" max="8702" width="58.5703125" style="3" customWidth="1"/>
    <col min="8703" max="8703" width="17.28515625" style="3" customWidth="1"/>
    <col min="8704" max="8704" width="16.7109375" style="3" customWidth="1"/>
    <col min="8705" max="8705" width="14.42578125" style="3" customWidth="1"/>
    <col min="8706" max="8706" width="12.28515625" style="3" customWidth="1"/>
    <col min="8707" max="8707" width="12.140625" style="3" customWidth="1"/>
    <col min="8708" max="8708" width="9.140625" style="3"/>
    <col min="8709" max="8709" width="13.85546875" style="3" customWidth="1"/>
    <col min="8710" max="8957" width="9.140625" style="3"/>
    <col min="8958" max="8958" width="58.5703125" style="3" customWidth="1"/>
    <col min="8959" max="8959" width="17.28515625" style="3" customWidth="1"/>
    <col min="8960" max="8960" width="16.7109375" style="3" customWidth="1"/>
    <col min="8961" max="8961" width="14.42578125" style="3" customWidth="1"/>
    <col min="8962" max="8962" width="12.28515625" style="3" customWidth="1"/>
    <col min="8963" max="8963" width="12.140625" style="3" customWidth="1"/>
    <col min="8964" max="8964" width="9.140625" style="3"/>
    <col min="8965" max="8965" width="13.85546875" style="3" customWidth="1"/>
    <col min="8966" max="9213" width="9.140625" style="3"/>
    <col min="9214" max="9214" width="58.5703125" style="3" customWidth="1"/>
    <col min="9215" max="9215" width="17.28515625" style="3" customWidth="1"/>
    <col min="9216" max="9216" width="16.7109375" style="3" customWidth="1"/>
    <col min="9217" max="9217" width="14.42578125" style="3" customWidth="1"/>
    <col min="9218" max="9218" width="12.28515625" style="3" customWidth="1"/>
    <col min="9219" max="9219" width="12.140625" style="3" customWidth="1"/>
    <col min="9220" max="9220" width="9.140625" style="3"/>
    <col min="9221" max="9221" width="13.85546875" style="3" customWidth="1"/>
    <col min="9222" max="9469" width="9.140625" style="3"/>
    <col min="9470" max="9470" width="58.5703125" style="3" customWidth="1"/>
    <col min="9471" max="9471" width="17.28515625" style="3" customWidth="1"/>
    <col min="9472" max="9472" width="16.7109375" style="3" customWidth="1"/>
    <col min="9473" max="9473" width="14.42578125" style="3" customWidth="1"/>
    <col min="9474" max="9474" width="12.28515625" style="3" customWidth="1"/>
    <col min="9475" max="9475" width="12.140625" style="3" customWidth="1"/>
    <col min="9476" max="9476" width="9.140625" style="3"/>
    <col min="9477" max="9477" width="13.85546875" style="3" customWidth="1"/>
    <col min="9478" max="9725" width="9.140625" style="3"/>
    <col min="9726" max="9726" width="58.5703125" style="3" customWidth="1"/>
    <col min="9727" max="9727" width="17.28515625" style="3" customWidth="1"/>
    <col min="9728" max="9728" width="16.7109375" style="3" customWidth="1"/>
    <col min="9729" max="9729" width="14.42578125" style="3" customWidth="1"/>
    <col min="9730" max="9730" width="12.28515625" style="3" customWidth="1"/>
    <col min="9731" max="9731" width="12.140625" style="3" customWidth="1"/>
    <col min="9732" max="9732" width="9.140625" style="3"/>
    <col min="9733" max="9733" width="13.85546875" style="3" customWidth="1"/>
    <col min="9734" max="9981" width="9.140625" style="3"/>
    <col min="9982" max="9982" width="58.5703125" style="3" customWidth="1"/>
    <col min="9983" max="9983" width="17.28515625" style="3" customWidth="1"/>
    <col min="9984" max="9984" width="16.7109375" style="3" customWidth="1"/>
    <col min="9985" max="9985" width="14.42578125" style="3" customWidth="1"/>
    <col min="9986" max="9986" width="12.28515625" style="3" customWidth="1"/>
    <col min="9987" max="9987" width="12.140625" style="3" customWidth="1"/>
    <col min="9988" max="9988" width="9.140625" style="3"/>
    <col min="9989" max="9989" width="13.85546875" style="3" customWidth="1"/>
    <col min="9990" max="10237" width="9.140625" style="3"/>
    <col min="10238" max="10238" width="58.5703125" style="3" customWidth="1"/>
    <col min="10239" max="10239" width="17.28515625" style="3" customWidth="1"/>
    <col min="10240" max="10240" width="16.7109375" style="3" customWidth="1"/>
    <col min="10241" max="10241" width="14.42578125" style="3" customWidth="1"/>
    <col min="10242" max="10242" width="12.28515625" style="3" customWidth="1"/>
    <col min="10243" max="10243" width="12.140625" style="3" customWidth="1"/>
    <col min="10244" max="10244" width="9.140625" style="3"/>
    <col min="10245" max="10245" width="13.85546875" style="3" customWidth="1"/>
    <col min="10246" max="10493" width="9.140625" style="3"/>
    <col min="10494" max="10494" width="58.5703125" style="3" customWidth="1"/>
    <col min="10495" max="10495" width="17.28515625" style="3" customWidth="1"/>
    <col min="10496" max="10496" width="16.7109375" style="3" customWidth="1"/>
    <col min="10497" max="10497" width="14.42578125" style="3" customWidth="1"/>
    <col min="10498" max="10498" width="12.28515625" style="3" customWidth="1"/>
    <col min="10499" max="10499" width="12.140625" style="3" customWidth="1"/>
    <col min="10500" max="10500" width="9.140625" style="3"/>
    <col min="10501" max="10501" width="13.85546875" style="3" customWidth="1"/>
    <col min="10502" max="10749" width="9.140625" style="3"/>
    <col min="10750" max="10750" width="58.5703125" style="3" customWidth="1"/>
    <col min="10751" max="10751" width="17.28515625" style="3" customWidth="1"/>
    <col min="10752" max="10752" width="16.7109375" style="3" customWidth="1"/>
    <col min="10753" max="10753" width="14.42578125" style="3" customWidth="1"/>
    <col min="10754" max="10754" width="12.28515625" style="3" customWidth="1"/>
    <col min="10755" max="10755" width="12.140625" style="3" customWidth="1"/>
    <col min="10756" max="10756" width="9.140625" style="3"/>
    <col min="10757" max="10757" width="13.85546875" style="3" customWidth="1"/>
    <col min="10758" max="11005" width="9.140625" style="3"/>
    <col min="11006" max="11006" width="58.5703125" style="3" customWidth="1"/>
    <col min="11007" max="11007" width="17.28515625" style="3" customWidth="1"/>
    <col min="11008" max="11008" width="16.7109375" style="3" customWidth="1"/>
    <col min="11009" max="11009" width="14.42578125" style="3" customWidth="1"/>
    <col min="11010" max="11010" width="12.28515625" style="3" customWidth="1"/>
    <col min="11011" max="11011" width="12.140625" style="3" customWidth="1"/>
    <col min="11012" max="11012" width="9.140625" style="3"/>
    <col min="11013" max="11013" width="13.85546875" style="3" customWidth="1"/>
    <col min="11014" max="11261" width="9.140625" style="3"/>
    <col min="11262" max="11262" width="58.5703125" style="3" customWidth="1"/>
    <col min="11263" max="11263" width="17.28515625" style="3" customWidth="1"/>
    <col min="11264" max="11264" width="16.7109375" style="3" customWidth="1"/>
    <col min="11265" max="11265" width="14.42578125" style="3" customWidth="1"/>
    <col min="11266" max="11266" width="12.28515625" style="3" customWidth="1"/>
    <col min="11267" max="11267" width="12.140625" style="3" customWidth="1"/>
    <col min="11268" max="11268" width="9.140625" style="3"/>
    <col min="11269" max="11269" width="13.85546875" style="3" customWidth="1"/>
    <col min="11270" max="11517" width="9.140625" style="3"/>
    <col min="11518" max="11518" width="58.5703125" style="3" customWidth="1"/>
    <col min="11519" max="11519" width="17.28515625" style="3" customWidth="1"/>
    <col min="11520" max="11520" width="16.7109375" style="3" customWidth="1"/>
    <col min="11521" max="11521" width="14.42578125" style="3" customWidth="1"/>
    <col min="11522" max="11522" width="12.28515625" style="3" customWidth="1"/>
    <col min="11523" max="11523" width="12.140625" style="3" customWidth="1"/>
    <col min="11524" max="11524" width="9.140625" style="3"/>
    <col min="11525" max="11525" width="13.85546875" style="3" customWidth="1"/>
    <col min="11526" max="11773" width="9.140625" style="3"/>
    <col min="11774" max="11774" width="58.5703125" style="3" customWidth="1"/>
    <col min="11775" max="11775" width="17.28515625" style="3" customWidth="1"/>
    <col min="11776" max="11776" width="16.7109375" style="3" customWidth="1"/>
    <col min="11777" max="11777" width="14.42578125" style="3" customWidth="1"/>
    <col min="11778" max="11778" width="12.28515625" style="3" customWidth="1"/>
    <col min="11779" max="11779" width="12.140625" style="3" customWidth="1"/>
    <col min="11780" max="11780" width="9.140625" style="3"/>
    <col min="11781" max="11781" width="13.85546875" style="3" customWidth="1"/>
    <col min="11782" max="12029" width="9.140625" style="3"/>
    <col min="12030" max="12030" width="58.5703125" style="3" customWidth="1"/>
    <col min="12031" max="12031" width="17.28515625" style="3" customWidth="1"/>
    <col min="12032" max="12032" width="16.7109375" style="3" customWidth="1"/>
    <col min="12033" max="12033" width="14.42578125" style="3" customWidth="1"/>
    <col min="12034" max="12034" width="12.28515625" style="3" customWidth="1"/>
    <col min="12035" max="12035" width="12.140625" style="3" customWidth="1"/>
    <col min="12036" max="12036" width="9.140625" style="3"/>
    <col min="12037" max="12037" width="13.85546875" style="3" customWidth="1"/>
    <col min="12038" max="12285" width="9.140625" style="3"/>
    <col min="12286" max="12286" width="58.5703125" style="3" customWidth="1"/>
    <col min="12287" max="12287" width="17.28515625" style="3" customWidth="1"/>
    <col min="12288" max="12288" width="16.7109375" style="3" customWidth="1"/>
    <col min="12289" max="12289" width="14.42578125" style="3" customWidth="1"/>
    <col min="12290" max="12290" width="12.28515625" style="3" customWidth="1"/>
    <col min="12291" max="12291" width="12.140625" style="3" customWidth="1"/>
    <col min="12292" max="12292" width="9.140625" style="3"/>
    <col min="12293" max="12293" width="13.85546875" style="3" customWidth="1"/>
    <col min="12294" max="12541" width="9.140625" style="3"/>
    <col min="12542" max="12542" width="58.5703125" style="3" customWidth="1"/>
    <col min="12543" max="12543" width="17.28515625" style="3" customWidth="1"/>
    <col min="12544" max="12544" width="16.7109375" style="3" customWidth="1"/>
    <col min="12545" max="12545" width="14.42578125" style="3" customWidth="1"/>
    <col min="12546" max="12546" width="12.28515625" style="3" customWidth="1"/>
    <col min="12547" max="12547" width="12.140625" style="3" customWidth="1"/>
    <col min="12548" max="12548" width="9.140625" style="3"/>
    <col min="12549" max="12549" width="13.85546875" style="3" customWidth="1"/>
    <col min="12550" max="12797" width="9.140625" style="3"/>
    <col min="12798" max="12798" width="58.5703125" style="3" customWidth="1"/>
    <col min="12799" max="12799" width="17.28515625" style="3" customWidth="1"/>
    <col min="12800" max="12800" width="16.7109375" style="3" customWidth="1"/>
    <col min="12801" max="12801" width="14.42578125" style="3" customWidth="1"/>
    <col min="12802" max="12802" width="12.28515625" style="3" customWidth="1"/>
    <col min="12803" max="12803" width="12.140625" style="3" customWidth="1"/>
    <col min="12804" max="12804" width="9.140625" style="3"/>
    <col min="12805" max="12805" width="13.85546875" style="3" customWidth="1"/>
    <col min="12806" max="13053" width="9.140625" style="3"/>
    <col min="13054" max="13054" width="58.5703125" style="3" customWidth="1"/>
    <col min="13055" max="13055" width="17.28515625" style="3" customWidth="1"/>
    <col min="13056" max="13056" width="16.7109375" style="3" customWidth="1"/>
    <col min="13057" max="13057" width="14.42578125" style="3" customWidth="1"/>
    <col min="13058" max="13058" width="12.28515625" style="3" customWidth="1"/>
    <col min="13059" max="13059" width="12.140625" style="3" customWidth="1"/>
    <col min="13060" max="13060" width="9.140625" style="3"/>
    <col min="13061" max="13061" width="13.85546875" style="3" customWidth="1"/>
    <col min="13062" max="13309" width="9.140625" style="3"/>
    <col min="13310" max="13310" width="58.5703125" style="3" customWidth="1"/>
    <col min="13311" max="13311" width="17.28515625" style="3" customWidth="1"/>
    <col min="13312" max="13312" width="16.7109375" style="3" customWidth="1"/>
    <col min="13313" max="13313" width="14.42578125" style="3" customWidth="1"/>
    <col min="13314" max="13314" width="12.28515625" style="3" customWidth="1"/>
    <col min="13315" max="13315" width="12.140625" style="3" customWidth="1"/>
    <col min="13316" max="13316" width="9.140625" style="3"/>
    <col min="13317" max="13317" width="13.85546875" style="3" customWidth="1"/>
    <col min="13318" max="13565" width="9.140625" style="3"/>
    <col min="13566" max="13566" width="58.5703125" style="3" customWidth="1"/>
    <col min="13567" max="13567" width="17.28515625" style="3" customWidth="1"/>
    <col min="13568" max="13568" width="16.7109375" style="3" customWidth="1"/>
    <col min="13569" max="13569" width="14.42578125" style="3" customWidth="1"/>
    <col min="13570" max="13570" width="12.28515625" style="3" customWidth="1"/>
    <col min="13571" max="13571" width="12.140625" style="3" customWidth="1"/>
    <col min="13572" max="13572" width="9.140625" style="3"/>
    <col min="13573" max="13573" width="13.85546875" style="3" customWidth="1"/>
    <col min="13574" max="13821" width="9.140625" style="3"/>
    <col min="13822" max="13822" width="58.5703125" style="3" customWidth="1"/>
    <col min="13823" max="13823" width="17.28515625" style="3" customWidth="1"/>
    <col min="13824" max="13824" width="16.7109375" style="3" customWidth="1"/>
    <col min="13825" max="13825" width="14.42578125" style="3" customWidth="1"/>
    <col min="13826" max="13826" width="12.28515625" style="3" customWidth="1"/>
    <col min="13827" max="13827" width="12.140625" style="3" customWidth="1"/>
    <col min="13828" max="13828" width="9.140625" style="3"/>
    <col min="13829" max="13829" width="13.85546875" style="3" customWidth="1"/>
    <col min="13830" max="14077" width="9.140625" style="3"/>
    <col min="14078" max="14078" width="58.5703125" style="3" customWidth="1"/>
    <col min="14079" max="14079" width="17.28515625" style="3" customWidth="1"/>
    <col min="14080" max="14080" width="16.7109375" style="3" customWidth="1"/>
    <col min="14081" max="14081" width="14.42578125" style="3" customWidth="1"/>
    <col min="14082" max="14082" width="12.28515625" style="3" customWidth="1"/>
    <col min="14083" max="14083" width="12.140625" style="3" customWidth="1"/>
    <col min="14084" max="14084" width="9.140625" style="3"/>
    <col min="14085" max="14085" width="13.85546875" style="3" customWidth="1"/>
    <col min="14086" max="14333" width="9.140625" style="3"/>
    <col min="14334" max="14334" width="58.5703125" style="3" customWidth="1"/>
    <col min="14335" max="14335" width="17.28515625" style="3" customWidth="1"/>
    <col min="14336" max="14336" width="16.7109375" style="3" customWidth="1"/>
    <col min="14337" max="14337" width="14.42578125" style="3" customWidth="1"/>
    <col min="14338" max="14338" width="12.28515625" style="3" customWidth="1"/>
    <col min="14339" max="14339" width="12.140625" style="3" customWidth="1"/>
    <col min="14340" max="14340" width="9.140625" style="3"/>
    <col min="14341" max="14341" width="13.85546875" style="3" customWidth="1"/>
    <col min="14342" max="14589" width="9.140625" style="3"/>
    <col min="14590" max="14590" width="58.5703125" style="3" customWidth="1"/>
    <col min="14591" max="14591" width="17.28515625" style="3" customWidth="1"/>
    <col min="14592" max="14592" width="16.7109375" style="3" customWidth="1"/>
    <col min="14593" max="14593" width="14.42578125" style="3" customWidth="1"/>
    <col min="14594" max="14594" width="12.28515625" style="3" customWidth="1"/>
    <col min="14595" max="14595" width="12.140625" style="3" customWidth="1"/>
    <col min="14596" max="14596" width="9.140625" style="3"/>
    <col min="14597" max="14597" width="13.85546875" style="3" customWidth="1"/>
    <col min="14598" max="14845" width="9.140625" style="3"/>
    <col min="14846" max="14846" width="58.5703125" style="3" customWidth="1"/>
    <col min="14847" max="14847" width="17.28515625" style="3" customWidth="1"/>
    <col min="14848" max="14848" width="16.7109375" style="3" customWidth="1"/>
    <col min="14849" max="14849" width="14.42578125" style="3" customWidth="1"/>
    <col min="14850" max="14850" width="12.28515625" style="3" customWidth="1"/>
    <col min="14851" max="14851" width="12.140625" style="3" customWidth="1"/>
    <col min="14852" max="14852" width="9.140625" style="3"/>
    <col min="14853" max="14853" width="13.85546875" style="3" customWidth="1"/>
    <col min="14854" max="15101" width="9.140625" style="3"/>
    <col min="15102" max="15102" width="58.5703125" style="3" customWidth="1"/>
    <col min="15103" max="15103" width="17.28515625" style="3" customWidth="1"/>
    <col min="15104" max="15104" width="16.7109375" style="3" customWidth="1"/>
    <col min="15105" max="15105" width="14.42578125" style="3" customWidth="1"/>
    <col min="15106" max="15106" width="12.28515625" style="3" customWidth="1"/>
    <col min="15107" max="15107" width="12.140625" style="3" customWidth="1"/>
    <col min="15108" max="15108" width="9.140625" style="3"/>
    <col min="15109" max="15109" width="13.85546875" style="3" customWidth="1"/>
    <col min="15110" max="15357" width="9.140625" style="3"/>
    <col min="15358" max="15358" width="58.5703125" style="3" customWidth="1"/>
    <col min="15359" max="15359" width="17.28515625" style="3" customWidth="1"/>
    <col min="15360" max="15360" width="16.7109375" style="3" customWidth="1"/>
    <col min="15361" max="15361" width="14.42578125" style="3" customWidth="1"/>
    <col min="15362" max="15362" width="12.28515625" style="3" customWidth="1"/>
    <col min="15363" max="15363" width="12.140625" style="3" customWidth="1"/>
    <col min="15364" max="15364" width="9.140625" style="3"/>
    <col min="15365" max="15365" width="13.85546875" style="3" customWidth="1"/>
    <col min="15366" max="15613" width="9.140625" style="3"/>
    <col min="15614" max="15614" width="58.5703125" style="3" customWidth="1"/>
    <col min="15615" max="15615" width="17.28515625" style="3" customWidth="1"/>
    <col min="15616" max="15616" width="16.7109375" style="3" customWidth="1"/>
    <col min="15617" max="15617" width="14.42578125" style="3" customWidth="1"/>
    <col min="15618" max="15618" width="12.28515625" style="3" customWidth="1"/>
    <col min="15619" max="15619" width="12.140625" style="3" customWidth="1"/>
    <col min="15620" max="15620" width="9.140625" style="3"/>
    <col min="15621" max="15621" width="13.85546875" style="3" customWidth="1"/>
    <col min="15622" max="15869" width="9.140625" style="3"/>
    <col min="15870" max="15870" width="58.5703125" style="3" customWidth="1"/>
    <col min="15871" max="15871" width="17.28515625" style="3" customWidth="1"/>
    <col min="15872" max="15872" width="16.7109375" style="3" customWidth="1"/>
    <col min="15873" max="15873" width="14.42578125" style="3" customWidth="1"/>
    <col min="15874" max="15874" width="12.28515625" style="3" customWidth="1"/>
    <col min="15875" max="15875" width="12.140625" style="3" customWidth="1"/>
    <col min="15876" max="15876" width="9.140625" style="3"/>
    <col min="15877" max="15877" width="13.85546875" style="3" customWidth="1"/>
    <col min="15878" max="16125" width="9.140625" style="3"/>
    <col min="16126" max="16126" width="58.5703125" style="3" customWidth="1"/>
    <col min="16127" max="16127" width="17.28515625" style="3" customWidth="1"/>
    <col min="16128" max="16128" width="16.7109375" style="3" customWidth="1"/>
    <col min="16129" max="16129" width="14.42578125" style="3" customWidth="1"/>
    <col min="16130" max="16130" width="12.28515625" style="3" customWidth="1"/>
    <col min="16131" max="16131" width="12.140625" style="3" customWidth="1"/>
    <col min="16132" max="16132" width="9.140625" style="3"/>
    <col min="16133" max="16133" width="13.85546875" style="3" customWidth="1"/>
    <col min="16134" max="16384" width="9.140625" style="3"/>
  </cols>
  <sheetData>
    <row r="1" spans="1:5" ht="14.25" x14ac:dyDescent="0.2">
      <c r="C1" s="3" t="s">
        <v>82</v>
      </c>
      <c r="D1" s="7"/>
    </row>
    <row r="2" spans="1:5" ht="13.5" thickBot="1" x14ac:dyDescent="0.25">
      <c r="A2" s="24"/>
      <c r="B2" s="24"/>
      <c r="C2" s="46" t="s">
        <v>81</v>
      </c>
      <c r="D2" s="25"/>
      <c r="E2" s="25" t="s">
        <v>66</v>
      </c>
    </row>
    <row r="3" spans="1:5" x14ac:dyDescent="0.2">
      <c r="A3" s="26"/>
      <c r="B3" s="27"/>
      <c r="C3" s="95" t="s">
        <v>26</v>
      </c>
      <c r="D3" s="72" t="s">
        <v>2</v>
      </c>
      <c r="E3" s="47"/>
    </row>
    <row r="4" spans="1:5" ht="18.399999999999999" customHeight="1" x14ac:dyDescent="0.3">
      <c r="A4" s="28" t="s">
        <v>27</v>
      </c>
      <c r="B4" s="29"/>
      <c r="C4" s="30" t="s">
        <v>28</v>
      </c>
      <c r="D4" s="73" t="s">
        <v>3</v>
      </c>
      <c r="E4" s="48" t="s">
        <v>64</v>
      </c>
    </row>
    <row r="5" spans="1:5" ht="18.399999999999999" customHeight="1" thickBot="1" x14ac:dyDescent="0.3">
      <c r="A5" s="31"/>
      <c r="B5" s="32"/>
      <c r="C5" s="96" t="s">
        <v>1</v>
      </c>
      <c r="D5" s="74">
        <v>2019</v>
      </c>
      <c r="E5" s="49" t="s">
        <v>65</v>
      </c>
    </row>
    <row r="6" spans="1:5" x14ac:dyDescent="0.2">
      <c r="A6" s="33" t="s">
        <v>29</v>
      </c>
      <c r="B6" s="27"/>
      <c r="C6" s="34"/>
      <c r="D6" s="75"/>
      <c r="E6" s="50"/>
    </row>
    <row r="7" spans="1:5" x14ac:dyDescent="0.2">
      <c r="A7" s="52" t="s">
        <v>30</v>
      </c>
      <c r="B7" s="97" t="s">
        <v>31</v>
      </c>
      <c r="C7" s="98">
        <f>C8+C9</f>
        <v>925</v>
      </c>
      <c r="D7" s="76">
        <f t="shared" ref="D7" si="0">D8+D9</f>
        <v>870</v>
      </c>
      <c r="E7" s="66">
        <f>D7/C7*100</f>
        <v>94.054054054054063</v>
      </c>
    </row>
    <row r="8" spans="1:5" x14ac:dyDescent="0.2">
      <c r="A8" s="53"/>
      <c r="B8" s="99" t="s">
        <v>32</v>
      </c>
      <c r="C8" s="100">
        <v>855</v>
      </c>
      <c r="D8" s="77">
        <v>870</v>
      </c>
      <c r="E8" s="101">
        <f>D8/C8*100</f>
        <v>101.75438596491229</v>
      </c>
    </row>
    <row r="9" spans="1:5" x14ac:dyDescent="0.2">
      <c r="A9" s="53"/>
      <c r="B9" s="102" t="s">
        <v>33</v>
      </c>
      <c r="C9" s="103">
        <v>70</v>
      </c>
      <c r="D9" s="78">
        <v>0</v>
      </c>
      <c r="E9" s="67">
        <v>0</v>
      </c>
    </row>
    <row r="10" spans="1:5" x14ac:dyDescent="0.2">
      <c r="A10" s="52" t="s">
        <v>34</v>
      </c>
      <c r="B10" s="97" t="s">
        <v>35</v>
      </c>
      <c r="C10" s="98">
        <f>C11+C12</f>
        <v>56305.8</v>
      </c>
      <c r="D10" s="76">
        <f>D11+D12</f>
        <v>21780</v>
      </c>
      <c r="E10" s="66">
        <f t="shared" ref="E10:E26" si="1">D10/C10*100</f>
        <v>38.681627825197403</v>
      </c>
    </row>
    <row r="11" spans="1:5" x14ac:dyDescent="0.2">
      <c r="A11" s="53"/>
      <c r="B11" s="99" t="s">
        <v>32</v>
      </c>
      <c r="C11" s="100">
        <v>8708</v>
      </c>
      <c r="D11" s="77">
        <v>3745</v>
      </c>
      <c r="E11" s="101">
        <f t="shared" si="1"/>
        <v>43.0064308681672</v>
      </c>
    </row>
    <row r="12" spans="1:5" x14ac:dyDescent="0.2">
      <c r="A12" s="53"/>
      <c r="B12" s="102" t="s">
        <v>33</v>
      </c>
      <c r="C12" s="103">
        <v>47597.8</v>
      </c>
      <c r="D12" s="78">
        <v>18035</v>
      </c>
      <c r="E12" s="67">
        <f t="shared" si="1"/>
        <v>37.890406699469303</v>
      </c>
    </row>
    <row r="13" spans="1:5" x14ac:dyDescent="0.2">
      <c r="A13" s="52" t="s">
        <v>36</v>
      </c>
      <c r="B13" s="97" t="s">
        <v>37</v>
      </c>
      <c r="C13" s="98">
        <f>C14+C15</f>
        <v>6232</v>
      </c>
      <c r="D13" s="76">
        <f>SUM(D14:D15)</f>
        <v>3235</v>
      </c>
      <c r="E13" s="66">
        <f t="shared" si="1"/>
        <v>51.909499358151479</v>
      </c>
    </row>
    <row r="14" spans="1:5" x14ac:dyDescent="0.2">
      <c r="A14" s="53"/>
      <c r="B14" s="99" t="s">
        <v>32</v>
      </c>
      <c r="C14" s="100">
        <v>5932</v>
      </c>
      <c r="D14" s="77">
        <v>3235</v>
      </c>
      <c r="E14" s="101">
        <f t="shared" si="1"/>
        <v>54.534726904922458</v>
      </c>
    </row>
    <row r="15" spans="1:5" x14ac:dyDescent="0.2">
      <c r="A15" s="53"/>
      <c r="B15" s="102" t="s">
        <v>33</v>
      </c>
      <c r="C15" s="103">
        <v>300</v>
      </c>
      <c r="D15" s="78">
        <v>0</v>
      </c>
      <c r="E15" s="67">
        <f t="shared" si="1"/>
        <v>0</v>
      </c>
    </row>
    <row r="16" spans="1:5" x14ac:dyDescent="0.2">
      <c r="A16" s="52" t="s">
        <v>38</v>
      </c>
      <c r="B16" s="97" t="s">
        <v>39</v>
      </c>
      <c r="C16" s="98">
        <f>C17+C18</f>
        <v>51458.9</v>
      </c>
      <c r="D16" s="76">
        <f>SUM(D17:D18)</f>
        <v>37165</v>
      </c>
      <c r="E16" s="66">
        <f t="shared" si="1"/>
        <v>72.222686454626896</v>
      </c>
    </row>
    <row r="17" spans="1:5" x14ac:dyDescent="0.2">
      <c r="A17" s="53"/>
      <c r="B17" s="99" t="s">
        <v>32</v>
      </c>
      <c r="C17" s="100">
        <v>29070</v>
      </c>
      <c r="D17" s="77">
        <v>31013</v>
      </c>
      <c r="E17" s="101">
        <f t="shared" si="1"/>
        <v>106.68386652906776</v>
      </c>
    </row>
    <row r="18" spans="1:5" x14ac:dyDescent="0.2">
      <c r="A18" s="53"/>
      <c r="B18" s="102" t="s">
        <v>33</v>
      </c>
      <c r="C18" s="104">
        <v>22388.9</v>
      </c>
      <c r="D18" s="79">
        <v>6152</v>
      </c>
      <c r="E18" s="67">
        <f t="shared" si="1"/>
        <v>27.477901996078412</v>
      </c>
    </row>
    <row r="19" spans="1:5" x14ac:dyDescent="0.2">
      <c r="A19" s="52" t="s">
        <v>40</v>
      </c>
      <c r="B19" s="97" t="s">
        <v>41</v>
      </c>
      <c r="C19" s="98">
        <f>C20+C21</f>
        <v>12838.6</v>
      </c>
      <c r="D19" s="76">
        <f>SUM(D20:D21)</f>
        <v>12862</v>
      </c>
      <c r="E19" s="66">
        <f t="shared" si="1"/>
        <v>100.1822628635521</v>
      </c>
    </row>
    <row r="20" spans="1:5" x14ac:dyDescent="0.2">
      <c r="A20" s="53"/>
      <c r="B20" s="99" t="s">
        <v>32</v>
      </c>
      <c r="C20" s="100">
        <v>5438.6</v>
      </c>
      <c r="D20" s="77">
        <v>4869</v>
      </c>
      <c r="E20" s="101">
        <f t="shared" si="1"/>
        <v>89.526716434376482</v>
      </c>
    </row>
    <row r="21" spans="1:5" x14ac:dyDescent="0.2">
      <c r="A21" s="53"/>
      <c r="B21" s="102" t="s">
        <v>33</v>
      </c>
      <c r="C21" s="104">
        <v>7400</v>
      </c>
      <c r="D21" s="79">
        <v>7993</v>
      </c>
      <c r="E21" s="67">
        <f t="shared" si="1"/>
        <v>108.01351351351352</v>
      </c>
    </row>
    <row r="22" spans="1:5" x14ac:dyDescent="0.2">
      <c r="A22" s="52" t="s">
        <v>42</v>
      </c>
      <c r="B22" s="97" t="s">
        <v>43</v>
      </c>
      <c r="C22" s="98">
        <f>C23+C24</f>
        <v>31164</v>
      </c>
      <c r="D22" s="76">
        <f>D23+D24</f>
        <v>61370</v>
      </c>
      <c r="E22" s="66">
        <f t="shared" si="1"/>
        <v>196.9259401873957</v>
      </c>
    </row>
    <row r="23" spans="1:5" x14ac:dyDescent="0.2">
      <c r="A23" s="53"/>
      <c r="B23" s="99" t="s">
        <v>32</v>
      </c>
      <c r="C23" s="100">
        <v>19964</v>
      </c>
      <c r="D23" s="77">
        <v>20170</v>
      </c>
      <c r="E23" s="101">
        <f t="shared" si="1"/>
        <v>101.03185734321781</v>
      </c>
    </row>
    <row r="24" spans="1:5" x14ac:dyDescent="0.2">
      <c r="A24" s="53"/>
      <c r="B24" s="102" t="s">
        <v>33</v>
      </c>
      <c r="C24" s="104">
        <v>11200</v>
      </c>
      <c r="D24" s="79">
        <v>41200</v>
      </c>
      <c r="E24" s="67">
        <f t="shared" si="1"/>
        <v>367.85714285714283</v>
      </c>
    </row>
    <row r="25" spans="1:5" x14ac:dyDescent="0.2">
      <c r="A25" s="52" t="s">
        <v>44</v>
      </c>
      <c r="B25" s="97" t="s">
        <v>45</v>
      </c>
      <c r="C25" s="98">
        <f>C26+C27</f>
        <v>76.5</v>
      </c>
      <c r="D25" s="76">
        <f>SUM(D26:D27)</f>
        <v>113</v>
      </c>
      <c r="E25" s="66">
        <f t="shared" si="1"/>
        <v>147.71241830065361</v>
      </c>
    </row>
    <row r="26" spans="1:5" x14ac:dyDescent="0.2">
      <c r="A26" s="53"/>
      <c r="B26" s="99" t="s">
        <v>32</v>
      </c>
      <c r="C26" s="100">
        <v>76.5</v>
      </c>
      <c r="D26" s="77">
        <v>113</v>
      </c>
      <c r="E26" s="101">
        <f t="shared" si="1"/>
        <v>147.71241830065361</v>
      </c>
    </row>
    <row r="27" spans="1:5" x14ac:dyDescent="0.2">
      <c r="A27" s="53"/>
      <c r="B27" s="102" t="s">
        <v>33</v>
      </c>
      <c r="C27" s="104">
        <v>0</v>
      </c>
      <c r="D27" s="79">
        <v>0</v>
      </c>
      <c r="E27" s="67"/>
    </row>
    <row r="28" spans="1:5" x14ac:dyDescent="0.2">
      <c r="A28" s="52" t="s">
        <v>46</v>
      </c>
      <c r="B28" s="97" t="s">
        <v>47</v>
      </c>
      <c r="C28" s="98">
        <f>C29+C30</f>
        <v>28637.5</v>
      </c>
      <c r="D28" s="76">
        <f>SUM(D29:D30)</f>
        <v>24085</v>
      </c>
      <c r="E28" s="66">
        <f t="shared" ref="E28:E35" si="2">D28/C28*100</f>
        <v>84.103011785246622</v>
      </c>
    </row>
    <row r="29" spans="1:5" x14ac:dyDescent="0.2">
      <c r="A29" s="53"/>
      <c r="B29" s="99" t="s">
        <v>32</v>
      </c>
      <c r="C29" s="100">
        <v>9507.5</v>
      </c>
      <c r="D29" s="77">
        <v>17477</v>
      </c>
      <c r="E29" s="101">
        <f t="shared" si="2"/>
        <v>183.82329739679199</v>
      </c>
    </row>
    <row r="30" spans="1:5" x14ac:dyDescent="0.2">
      <c r="A30" s="53"/>
      <c r="B30" s="102" t="s">
        <v>33</v>
      </c>
      <c r="C30" s="104">
        <v>19130</v>
      </c>
      <c r="D30" s="79">
        <v>6608</v>
      </c>
      <c r="E30" s="67">
        <f t="shared" si="2"/>
        <v>34.54260324098275</v>
      </c>
    </row>
    <row r="31" spans="1:5" x14ac:dyDescent="0.2">
      <c r="A31" s="52" t="s">
        <v>48</v>
      </c>
      <c r="B31" s="97" t="s">
        <v>49</v>
      </c>
      <c r="C31" s="98">
        <f>C32+C33</f>
        <v>78863.3</v>
      </c>
      <c r="D31" s="76">
        <f>SUM(D32:D33)</f>
        <v>81980</v>
      </c>
      <c r="E31" s="66">
        <f t="shared" si="2"/>
        <v>103.95202838329108</v>
      </c>
    </row>
    <row r="32" spans="1:5" x14ac:dyDescent="0.2">
      <c r="A32" s="53"/>
      <c r="B32" s="99" t="s">
        <v>32</v>
      </c>
      <c r="C32" s="100">
        <v>71634.3</v>
      </c>
      <c r="D32" s="77">
        <v>81980</v>
      </c>
      <c r="E32" s="101">
        <f t="shared" si="2"/>
        <v>114.44238304834415</v>
      </c>
    </row>
    <row r="33" spans="1:6" x14ac:dyDescent="0.2">
      <c r="A33" s="53"/>
      <c r="B33" s="102" t="s">
        <v>33</v>
      </c>
      <c r="C33" s="104">
        <v>7229</v>
      </c>
      <c r="D33" s="79">
        <v>0</v>
      </c>
      <c r="E33" s="67">
        <f t="shared" si="2"/>
        <v>0</v>
      </c>
    </row>
    <row r="34" spans="1:6" x14ac:dyDescent="0.2">
      <c r="A34" s="52" t="s">
        <v>50</v>
      </c>
      <c r="B34" s="97" t="s">
        <v>51</v>
      </c>
      <c r="C34" s="98">
        <f>C35+C36</f>
        <v>683</v>
      </c>
      <c r="D34" s="76">
        <f>D35+D36</f>
        <v>535</v>
      </c>
      <c r="E34" s="66">
        <f t="shared" si="2"/>
        <v>78.330893118594432</v>
      </c>
    </row>
    <row r="35" spans="1:6" x14ac:dyDescent="0.2">
      <c r="A35" s="53"/>
      <c r="B35" s="99" t="s">
        <v>32</v>
      </c>
      <c r="C35" s="100">
        <v>683</v>
      </c>
      <c r="D35" s="77">
        <v>535</v>
      </c>
      <c r="E35" s="101">
        <f t="shared" si="2"/>
        <v>78.330893118594432</v>
      </c>
    </row>
    <row r="36" spans="1:6" ht="13.5" thickBot="1" x14ac:dyDescent="0.25">
      <c r="A36" s="35"/>
      <c r="B36" s="36" t="s">
        <v>33</v>
      </c>
      <c r="C36" s="62">
        <v>0</v>
      </c>
      <c r="D36" s="80">
        <v>0</v>
      </c>
      <c r="E36" s="68"/>
    </row>
    <row r="37" spans="1:6" ht="16.5" thickTop="1" x14ac:dyDescent="0.25">
      <c r="A37" s="37"/>
      <c r="B37" s="38" t="s">
        <v>52</v>
      </c>
      <c r="C37" s="59">
        <f t="shared" ref="C37:D38" si="3">C8+C11+C14+C17+C20+C23+C26+C29+C32+C35</f>
        <v>151868.90000000002</v>
      </c>
      <c r="D37" s="81">
        <f t="shared" si="3"/>
        <v>164007</v>
      </c>
      <c r="E37" s="69">
        <f>D37/C37*100</f>
        <v>107.99248562411394</v>
      </c>
      <c r="F37" s="39"/>
    </row>
    <row r="38" spans="1:6" ht="16.5" thickBot="1" x14ac:dyDescent="0.3">
      <c r="A38" s="40"/>
      <c r="B38" s="41" t="s">
        <v>53</v>
      </c>
      <c r="C38" s="60">
        <f t="shared" si="3"/>
        <v>115315.70000000001</v>
      </c>
      <c r="D38" s="82">
        <f t="shared" si="3"/>
        <v>79988</v>
      </c>
      <c r="E38" s="70">
        <f>D38/C38*100</f>
        <v>69.364362354822447</v>
      </c>
    </row>
    <row r="39" spans="1:6" ht="17.25" thickTop="1" thickBot="1" x14ac:dyDescent="0.3">
      <c r="A39" s="42"/>
      <c r="B39" s="43" t="s">
        <v>54</v>
      </c>
      <c r="C39" s="61">
        <f>C37+C38</f>
        <v>267184.60000000003</v>
      </c>
      <c r="D39" s="83">
        <f t="shared" ref="D39" si="4">D37+D38</f>
        <v>243995</v>
      </c>
      <c r="E39" s="105">
        <f>D39/C39*100</f>
        <v>91.320757259213281</v>
      </c>
    </row>
    <row r="40" spans="1:6" ht="17.25" thickTop="1" thickBot="1" x14ac:dyDescent="0.3">
      <c r="A40" s="44"/>
      <c r="B40" s="45" t="s">
        <v>55</v>
      </c>
      <c r="C40" s="64">
        <v>-109060.5</v>
      </c>
      <c r="D40" s="84">
        <v>-79702</v>
      </c>
      <c r="E40" s="106">
        <f>D40/C40*100</f>
        <v>73.080537866596984</v>
      </c>
    </row>
    <row r="41" spans="1:6" ht="16.5" thickTop="1" x14ac:dyDescent="0.25">
      <c r="A41" s="54"/>
      <c r="B41" s="107" t="s">
        <v>56</v>
      </c>
      <c r="C41" s="63">
        <f>SUM(C42:C45)</f>
        <v>109060.5</v>
      </c>
      <c r="D41" s="63">
        <f t="shared" ref="D41:E41" si="5">SUM(D42:D45)</f>
        <v>79702</v>
      </c>
      <c r="E41" s="63">
        <f t="shared" si="5"/>
        <v>73.080537866596984</v>
      </c>
    </row>
    <row r="42" spans="1:6" x14ac:dyDescent="0.2">
      <c r="A42" s="55"/>
      <c r="B42" s="108" t="s">
        <v>57</v>
      </c>
      <c r="C42" s="104"/>
      <c r="D42" s="79"/>
      <c r="E42" s="67"/>
    </row>
    <row r="43" spans="1:6" x14ac:dyDescent="0.2">
      <c r="A43" s="55"/>
      <c r="B43" s="108" t="s">
        <v>58</v>
      </c>
      <c r="C43" s="104"/>
      <c r="D43" s="79"/>
      <c r="E43" s="67"/>
    </row>
    <row r="44" spans="1:6" x14ac:dyDescent="0.2">
      <c r="A44" s="55"/>
      <c r="B44" s="108" t="s">
        <v>59</v>
      </c>
      <c r="C44" s="104">
        <v>109060.5</v>
      </c>
      <c r="D44" s="79">
        <v>79702</v>
      </c>
      <c r="E44" s="67">
        <f>D44/C44*100</f>
        <v>73.080537866596984</v>
      </c>
    </row>
    <row r="45" spans="1:6" ht="13.5" thickBot="1" x14ac:dyDescent="0.25">
      <c r="A45" s="56"/>
      <c r="B45" s="57" t="s">
        <v>60</v>
      </c>
      <c r="C45" s="65"/>
      <c r="D45" s="85"/>
      <c r="E45" s="71"/>
    </row>
    <row r="46" spans="1:6" x14ac:dyDescent="0.2">
      <c r="D46" s="46"/>
      <c r="E46" s="46"/>
    </row>
  </sheetData>
  <printOptions horizontalCentered="1"/>
  <pageMargins left="0.98425196850393704" right="0.59055118110236227" top="0" bottom="0" header="0.11811023622047245" footer="0.19685039370078741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PŘIJMY</vt:lpstr>
      <vt:lpstr>Vydaje sumař</vt:lpstr>
      <vt:lpstr>PŘIJMY!Oblast_tisku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Lenka.Matejkova</dc:creator>
  <cp:lastModifiedBy>Hubínková Zdeňka</cp:lastModifiedBy>
  <cp:lastPrinted>2019-02-04T06:59:10Z</cp:lastPrinted>
  <dcterms:created xsi:type="dcterms:W3CDTF">2014-06-06T09:29:24Z</dcterms:created>
  <dcterms:modified xsi:type="dcterms:W3CDTF">2019-03-08T13:04:01Z</dcterms:modified>
</cp:coreProperties>
</file>