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585" windowWidth="20730" windowHeight="11340"/>
  </bookViews>
  <sheets>
    <sheet name="Kap.01" sheetId="29" r:id="rId1"/>
    <sheet name="Kap.02" sheetId="32" r:id="rId2"/>
    <sheet name="Kap. 03" sheetId="30" r:id="rId3"/>
    <sheet name="Kap. 04 " sheetId="28" r:id="rId4"/>
    <sheet name="Kap. 05" sheetId="5" r:id="rId5"/>
    <sheet name="Kap. 06" sheetId="19" r:id="rId6"/>
    <sheet name="Kap. 07" sheetId="7" r:id="rId7"/>
    <sheet name="Kap. 08" sheetId="31" r:id="rId8"/>
    <sheet name="Kap. 09" sheetId="9" r:id="rId9"/>
    <sheet name="Kap. 10" sheetId="27" r:id="rId10"/>
  </sheets>
  <definedNames>
    <definedName name="_xlnm.Print_Area" localSheetId="2">'Kap. 03'!$A$1:$F$31</definedName>
    <definedName name="_xlnm.Print_Area" localSheetId="3">'Kap. 04 '!$A$1:$F$136</definedName>
    <definedName name="_xlnm.Print_Area" localSheetId="5">'Kap. 06'!$A$1:$F$92</definedName>
    <definedName name="_xlnm.Print_Area" localSheetId="6">'Kap. 07'!$A$1:$F$19</definedName>
    <definedName name="_xlnm.Print_Area" localSheetId="7">'Kap. 08'!$A$1:$F$65</definedName>
    <definedName name="_xlnm.Print_Area" localSheetId="8">'Kap. 09'!$A$1:$G$108</definedName>
    <definedName name="_xlnm.Print_Area" localSheetId="0">Kap.01!$A$1:$F$24</definedName>
    <definedName name="_xlnm.Print_Area" localSheetId="1">Kap.02!$A$1:$F$102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3" i="19" l="1"/>
  <c r="E73" i="19"/>
  <c r="F74" i="19"/>
  <c r="F57" i="5" l="1"/>
  <c r="E57" i="5"/>
  <c r="F7" i="32" l="1"/>
  <c r="E7" i="32"/>
  <c r="F61" i="31" l="1"/>
  <c r="F60" i="31" s="1"/>
  <c r="F75" i="28"/>
  <c r="E75" i="28"/>
  <c r="F60" i="28"/>
  <c r="F59" i="28" s="1"/>
  <c r="F20" i="29" l="1"/>
  <c r="E19" i="29"/>
  <c r="F52" i="31" l="1"/>
  <c r="E52" i="31"/>
  <c r="E10" i="32" l="1"/>
  <c r="F10" i="32"/>
  <c r="F7" i="31"/>
  <c r="F11" i="31"/>
  <c r="F15" i="31"/>
  <c r="E7" i="31"/>
  <c r="E11" i="31"/>
  <c r="E15" i="31"/>
  <c r="F19" i="29"/>
  <c r="F22" i="29" s="1"/>
  <c r="E22" i="29"/>
  <c r="F9" i="29"/>
  <c r="F11" i="29" s="1"/>
  <c r="E9" i="29"/>
  <c r="E11" i="29" s="1"/>
  <c r="F46" i="28"/>
  <c r="F45" i="28" s="1"/>
  <c r="F33" i="28"/>
  <c r="F10" i="30"/>
  <c r="F16" i="30" s="1"/>
  <c r="E10" i="30"/>
  <c r="E16" i="30" s="1"/>
  <c r="E51" i="32"/>
  <c r="F51" i="32"/>
  <c r="E96" i="9"/>
  <c r="E95" i="9" s="1"/>
  <c r="F72" i="32"/>
  <c r="F65" i="32"/>
  <c r="F80" i="32"/>
  <c r="F83" i="32"/>
  <c r="F86" i="32"/>
  <c r="F94" i="32"/>
  <c r="F97" i="32"/>
  <c r="E65" i="32"/>
  <c r="E72" i="32"/>
  <c r="E80" i="32"/>
  <c r="E83" i="32"/>
  <c r="E86" i="32"/>
  <c r="E94" i="32"/>
  <c r="E97" i="32"/>
  <c r="F96" i="9"/>
  <c r="F95" i="9" s="1"/>
  <c r="F7" i="30"/>
  <c r="F24" i="28"/>
  <c r="F8" i="28"/>
  <c r="F13" i="28"/>
  <c r="F20" i="28"/>
  <c r="F32" i="28"/>
  <c r="F84" i="28"/>
  <c r="F28" i="9"/>
  <c r="F37" i="9"/>
  <c r="F56" i="9"/>
  <c r="F59" i="9"/>
  <c r="F75" i="9"/>
  <c r="F79" i="9"/>
  <c r="F82" i="9"/>
  <c r="F85" i="9"/>
  <c r="F42" i="5"/>
  <c r="F18" i="5"/>
  <c r="F12" i="19"/>
  <c r="F18" i="19"/>
  <c r="F7" i="19"/>
  <c r="F54" i="19"/>
  <c r="F52" i="19" s="1"/>
  <c r="F59" i="19"/>
  <c r="F58" i="19" s="1"/>
  <c r="F66" i="19"/>
  <c r="F64" i="19" s="1"/>
  <c r="F79" i="19"/>
  <c r="F96" i="28"/>
  <c r="F95" i="28" s="1"/>
  <c r="F111" i="28"/>
  <c r="F115" i="28"/>
  <c r="F120" i="28"/>
  <c r="F118" i="28" s="1"/>
  <c r="F131" i="28"/>
  <c r="F127" i="28" s="1"/>
  <c r="F102" i="9"/>
  <c r="F101" i="9" s="1"/>
  <c r="F62" i="5"/>
  <c r="F88" i="19"/>
  <c r="F87" i="19" s="1"/>
  <c r="F90" i="19" s="1"/>
  <c r="F47" i="31"/>
  <c r="F25" i="30"/>
  <c r="F24" i="30" s="1"/>
  <c r="F29" i="30" s="1"/>
  <c r="E7" i="30"/>
  <c r="E25" i="30"/>
  <c r="E24" i="30" s="1"/>
  <c r="E29" i="30" s="1"/>
  <c r="E102" i="9"/>
  <c r="E101" i="9" s="1"/>
  <c r="E28" i="9"/>
  <c r="E37" i="9"/>
  <c r="E79" i="9"/>
  <c r="F7" i="27"/>
  <c r="F12" i="27" s="1"/>
  <c r="F12" i="7"/>
  <c r="E12" i="7"/>
  <c r="E12" i="19"/>
  <c r="E7" i="19"/>
  <c r="E18" i="19"/>
  <c r="E54" i="19"/>
  <c r="E52" i="19" s="1"/>
  <c r="E59" i="19"/>
  <c r="E58" i="19" s="1"/>
  <c r="E66" i="19"/>
  <c r="E64" i="19" s="1"/>
  <c r="E79" i="19"/>
  <c r="E62" i="5"/>
  <c r="E42" i="5"/>
  <c r="E18" i="5"/>
  <c r="E131" i="28"/>
  <c r="E127" i="28" s="1"/>
  <c r="F128" i="28"/>
  <c r="E128" i="28"/>
  <c r="F121" i="28"/>
  <c r="E121" i="28"/>
  <c r="E120" i="28"/>
  <c r="E118" i="28" s="1"/>
  <c r="E104" i="28"/>
  <c r="E111" i="28"/>
  <c r="E115" i="28"/>
  <c r="F104" i="28"/>
  <c r="E33" i="28"/>
  <c r="E32" i="28"/>
  <c r="E46" i="28"/>
  <c r="E45" i="28" s="1"/>
  <c r="E24" i="28"/>
  <c r="E56" i="9"/>
  <c r="E59" i="9"/>
  <c r="E75" i="9"/>
  <c r="E82" i="9"/>
  <c r="E85" i="9"/>
  <c r="E47" i="31"/>
  <c r="E46" i="31" s="1"/>
  <c r="E61" i="31"/>
  <c r="E60" i="31" s="1"/>
  <c r="E88" i="19"/>
  <c r="E87" i="19" s="1"/>
  <c r="E90" i="19" s="1"/>
  <c r="E96" i="28"/>
  <c r="E95" i="28" s="1"/>
  <c r="E8" i="28"/>
  <c r="E13" i="28"/>
  <c r="E20" i="28"/>
  <c r="E60" i="28"/>
  <c r="E59" i="28" s="1"/>
  <c r="E84" i="28"/>
  <c r="F15" i="7"/>
  <c r="E15" i="7"/>
  <c r="F7" i="7"/>
  <c r="E7" i="7"/>
  <c r="E74" i="19"/>
  <c r="F99" i="28" l="1"/>
  <c r="E99" i="28"/>
  <c r="E134" i="28" s="1"/>
  <c r="F93" i="32"/>
  <c r="F64" i="32"/>
  <c r="E93" i="32"/>
  <c r="E64" i="32"/>
  <c r="E7" i="27"/>
  <c r="E12" i="27" s="1"/>
  <c r="E51" i="9"/>
  <c r="E57" i="19"/>
  <c r="E22" i="5"/>
  <c r="E17" i="7"/>
  <c r="E22" i="19"/>
  <c r="F57" i="19"/>
  <c r="E31" i="28"/>
  <c r="F31" i="28"/>
  <c r="E31" i="30"/>
  <c r="F24" i="29"/>
  <c r="E18" i="31"/>
  <c r="E27" i="31" s="1"/>
  <c r="F17" i="7"/>
  <c r="F22" i="19"/>
  <c r="E7" i="5"/>
  <c r="E56" i="5"/>
  <c r="E65" i="5" s="1"/>
  <c r="F7" i="5"/>
  <c r="F22" i="5"/>
  <c r="F134" i="28"/>
  <c r="F56" i="5"/>
  <c r="F65" i="5" s="1"/>
  <c r="E27" i="9"/>
  <c r="E6" i="9"/>
  <c r="F51" i="9"/>
  <c r="F27" i="9"/>
  <c r="F6" i="9"/>
  <c r="F27" i="5"/>
  <c r="E27" i="5"/>
  <c r="F7" i="28"/>
  <c r="F31" i="30"/>
  <c r="F100" i="32"/>
  <c r="E24" i="29"/>
  <c r="F106" i="9"/>
  <c r="E106" i="9"/>
  <c r="F25" i="32"/>
  <c r="E25" i="32"/>
  <c r="F18" i="31"/>
  <c r="F27" i="31" s="1"/>
  <c r="E63" i="31"/>
  <c r="F46" i="31"/>
  <c r="E7" i="28"/>
  <c r="E100" i="32" l="1"/>
  <c r="F81" i="19"/>
  <c r="F92" i="19" s="1"/>
  <c r="E81" i="19"/>
  <c r="E92" i="19" s="1"/>
  <c r="E54" i="32"/>
  <c r="F54" i="32"/>
  <c r="F102" i="32" s="1"/>
  <c r="E44" i="5"/>
  <c r="F44" i="5"/>
  <c r="E89" i="28"/>
  <c r="F89" i="28"/>
  <c r="E88" i="9"/>
  <c r="F88" i="9"/>
  <c r="F63" i="31"/>
  <c r="E65" i="31"/>
  <c r="E102" i="32" l="1"/>
  <c r="E67" i="5"/>
  <c r="F67" i="5"/>
  <c r="F136" i="28"/>
  <c r="E136" i="28"/>
  <c r="E108" i="9"/>
  <c r="F108" i="9"/>
  <c r="F65" i="31"/>
</calcChain>
</file>

<file path=xl/sharedStrings.xml><?xml version="1.0" encoding="utf-8"?>
<sst xmlns="http://schemas.openxmlformats.org/spreadsheetml/2006/main" count="1020" uniqueCount="382">
  <si>
    <t>Kapitola 01 – rozvoj obce</t>
  </si>
  <si>
    <t>Organiz.</t>
  </si>
  <si>
    <t>Číslo</t>
  </si>
  <si>
    <t>jednotka</t>
  </si>
  <si>
    <t>organizace</t>
  </si>
  <si>
    <t>Rozpočtová skladba (oddíl, §)</t>
  </si>
  <si>
    <t>(ORJ)</t>
  </si>
  <si>
    <t>(ORG)</t>
  </si>
  <si>
    <t>Běžné výdaje:</t>
  </si>
  <si>
    <t>Běžné výdaje celkem</t>
  </si>
  <si>
    <t xml:space="preserve">Kapitola 02 – městská infrastruktura  </t>
  </si>
  <si>
    <r>
      <t xml:space="preserve">                                                                                </t>
    </r>
    <r>
      <rPr>
        <u/>
        <sz val="10"/>
        <rFont val="Arial CE"/>
        <family val="2"/>
        <charset val="238"/>
      </rPr>
      <t/>
    </r>
  </si>
  <si>
    <t>Kapitálové výdaje:</t>
  </si>
  <si>
    <t>Kapitálové výdaje celkem</t>
  </si>
  <si>
    <t>Výdaje celkem</t>
  </si>
  <si>
    <t>Kapitola 03 – doprava</t>
  </si>
  <si>
    <t>pol. 5169 - nákup služeb j.n.</t>
  </si>
  <si>
    <t>pol. 5163 - služby peněžních ústavů</t>
  </si>
  <si>
    <t>Kapitola 05 – zdravotnictví a sociální oblast</t>
  </si>
  <si>
    <t>pol. 5194 - věcné dary</t>
  </si>
  <si>
    <t>pol. 5166 - konzultační, poradenské a právní služby</t>
  </si>
  <si>
    <t>Kapitola 07 – bezpečnost</t>
  </si>
  <si>
    <t>pol. 5137 - drobný hmotný majetek</t>
  </si>
  <si>
    <t xml:space="preserve">pol. 5139 - nákup materiálu j.n.  </t>
  </si>
  <si>
    <t>pol. 5171 - opravy a udržování</t>
  </si>
  <si>
    <t>Kapitola 08 – hospodářství</t>
  </si>
  <si>
    <t>Kapitola 09 – vnitřní správa</t>
  </si>
  <si>
    <t>pol. 5011 - platy zaměstnanců</t>
  </si>
  <si>
    <t>pol. 5021 - ostatní osobní výdaje</t>
  </si>
  <si>
    <t>pol. 5499 - ostatní neinv.transfery (jubilea)</t>
  </si>
  <si>
    <t>pol. 5024 - odstupné</t>
  </si>
  <si>
    <t>pol. 5031 - povinné pojistné na sociální zabezpečení</t>
  </si>
  <si>
    <t>pol. 5424 - náhrady mezd v době nemoci</t>
  </si>
  <si>
    <t>pol. 5032 - povinné pojistné na zdravotní pojištění</t>
  </si>
  <si>
    <t>pol. 5499 - ostatní  neinv.transfery obyv.j.n. (os.konta)</t>
  </si>
  <si>
    <t>pol. 5023 - odměny členů zastupitelstva</t>
  </si>
  <si>
    <t>pol. 5156 - pohonné hmoty a maziva</t>
  </si>
  <si>
    <t>pol. 5175 - pohoštění</t>
  </si>
  <si>
    <t>Kapitola 10 – pokladní správa</t>
  </si>
  <si>
    <t xml:space="preserve">Běžné výdaje: </t>
  </si>
  <si>
    <t>pol. 5901 - nespecifikované rezervy</t>
  </si>
  <si>
    <t>Název organizace, činnosti</t>
  </si>
  <si>
    <t>na rok 2018</t>
  </si>
  <si>
    <t>0614</t>
  </si>
  <si>
    <t>pol. 5164 - nájemné</t>
  </si>
  <si>
    <t>Název organizace,</t>
  </si>
  <si>
    <t>činnosti</t>
  </si>
  <si>
    <t>místní agenda 21</t>
  </si>
  <si>
    <t>na rok 2019</t>
  </si>
  <si>
    <t>odbor hospodářské správy a investic (OHSaI)</t>
  </si>
  <si>
    <t>odbor životního prostředí a dopravy (OŽDP)</t>
  </si>
  <si>
    <t>3759 - Ostatní činnosti k omezení hluku a vibrací</t>
  </si>
  <si>
    <t>2219 - Ostatní záležitosti pozemních komunikací</t>
  </si>
  <si>
    <t>3722 - Sběr a svoz komunálních odpadů</t>
  </si>
  <si>
    <t>2212 - Silnice</t>
  </si>
  <si>
    <t>2321 - Odvádění a čištění odpadních vod a nakládání s kaly</t>
  </si>
  <si>
    <t>2339 - Záležitosti vodních toků a vodohospodářských děl j.n.</t>
  </si>
  <si>
    <t>3745 - Péče o vzhled obcí a veřejnou zeleň</t>
  </si>
  <si>
    <t>odbor místního hospodářství (OMH)</t>
  </si>
  <si>
    <t>2310 - Pitná voda</t>
  </si>
  <si>
    <t>3725 - Využívání a zneškodňování komunálních odpadů</t>
  </si>
  <si>
    <t>pol. 5133 - léky a zdravotnický materiál</t>
  </si>
  <si>
    <t>0513</t>
  </si>
  <si>
    <t>4349 - Ostatní soc.péče a pomoc ost.skupinám obyvatelstva</t>
  </si>
  <si>
    <t>4379 - Ostatní služby a činnosti v oblasti sociální prevence</t>
  </si>
  <si>
    <t>4351 - Osobní asist.,pečov.služba a podpora samost.bydlení</t>
  </si>
  <si>
    <t>odbor sociálních věcí a školství (OSVŠ)</t>
  </si>
  <si>
    <t>4319 - Ostatní výdaje související se sociálním poradenstvím</t>
  </si>
  <si>
    <t>4339 - Ostatní sociální péče a pomoc rodině a manželství</t>
  </si>
  <si>
    <t>4349 - Ostatní sociální péče a pomoc ost.skupinám obyvatelstva</t>
  </si>
  <si>
    <t>0420</t>
  </si>
  <si>
    <t>3111 - Mateřské školy</t>
  </si>
  <si>
    <t>3113 - Základní školy</t>
  </si>
  <si>
    <t>3117 - První stupeň základních škol</t>
  </si>
  <si>
    <t>3421 - Využití volného času dětí a mládeže</t>
  </si>
  <si>
    <t>3429 - Ostatní zájmová činnost a rekreace</t>
  </si>
  <si>
    <t>0440</t>
  </si>
  <si>
    <t>pol. 5331 - neinvestiční příspěvky zřízeným příspěvkovým organizacím</t>
  </si>
  <si>
    <t>pol. 5492 - dary obyvatelstvu</t>
  </si>
  <si>
    <t>3119 - Ostatní záležitosti základního vzdělávání</t>
  </si>
  <si>
    <t>3419 - Ostatní tělovýchovná činnost</t>
  </si>
  <si>
    <t xml:space="preserve">pol. 5901 - nespecifikované rezervy </t>
  </si>
  <si>
    <t>6409 - Ostatní činnosti jinde nezařazené</t>
  </si>
  <si>
    <t>0460</t>
  </si>
  <si>
    <t>0613</t>
  </si>
  <si>
    <t>pol. 5331 - neinvestiční příspěvky zřízeným příspěv. organizacím</t>
  </si>
  <si>
    <t>odbor živnostenský a občanskosprávních agend (OŽOSA)</t>
  </si>
  <si>
    <t>0620</t>
  </si>
  <si>
    <t>3319 - Ostatní záležitosti kultury</t>
  </si>
  <si>
    <t>3399 - Ostatní záležitosti kultury, církví a sděl.prostředků</t>
  </si>
  <si>
    <t>3322 - Zachování a obnova kulturních památek</t>
  </si>
  <si>
    <t>3326 - Pořízení, zachování a obnova hodnot místního kulturního, národního a historického povědomí</t>
  </si>
  <si>
    <t>0630</t>
  </si>
  <si>
    <t>0640</t>
  </si>
  <si>
    <t>3314 - Činnosti knihovnické</t>
  </si>
  <si>
    <t>0660</t>
  </si>
  <si>
    <t>školství, kultura, sport</t>
  </si>
  <si>
    <t>sociální oblast</t>
  </si>
  <si>
    <t>odbor informatiky OISD)</t>
  </si>
  <si>
    <t>3349 - Ostatní záležitosti sdělovacích prostředků</t>
  </si>
  <si>
    <t>0711</t>
  </si>
  <si>
    <t>kancelář úřadu MČ (KÚMČ)</t>
  </si>
  <si>
    <t>5272 - Činnost orgánů krizového řízení na územní úrovni a dalších územních správních úřadů v oblasti krizového řízení</t>
  </si>
  <si>
    <t>5311 - Bezpečnost a veřejný pořádek</t>
  </si>
  <si>
    <t>0760</t>
  </si>
  <si>
    <t>5512 - Požární ochrana - dobrovolná část</t>
  </si>
  <si>
    <t>0770</t>
  </si>
  <si>
    <t>6171 - Činnost místní správy</t>
  </si>
  <si>
    <t>odbor výstavby a územního rozvoje (OVÚR)</t>
  </si>
  <si>
    <t>3639 - Komunální služby a územní rozvoj j.n.</t>
  </si>
  <si>
    <t>0820</t>
  </si>
  <si>
    <t>0830</t>
  </si>
  <si>
    <t>3632 - Pohřebnictví</t>
  </si>
  <si>
    <t>0860</t>
  </si>
  <si>
    <t>0911</t>
  </si>
  <si>
    <t>odbor kancelář úřadu MČ</t>
  </si>
  <si>
    <t>pol. 5039 - ost.povinné pojistné hrazené zaměstnavatelem</t>
  </si>
  <si>
    <t>0912</t>
  </si>
  <si>
    <t>odbor ekonomický</t>
  </si>
  <si>
    <t>0914</t>
  </si>
  <si>
    <t>0915</t>
  </si>
  <si>
    <t>odbor výstavby a územního rozvoje</t>
  </si>
  <si>
    <t>0920</t>
  </si>
  <si>
    <t>6112 - Zastupitelstva obcí</t>
  </si>
  <si>
    <t>0930</t>
  </si>
  <si>
    <t>0950</t>
  </si>
  <si>
    <t>0960</t>
  </si>
  <si>
    <t>0970</t>
  </si>
  <si>
    <t>odbor informatiky  (OISD)</t>
  </si>
  <si>
    <t>pol. 5019 - ostatní platy</t>
  </si>
  <si>
    <t>pol. 5029 - ostatní platy za provedenou prái j.n.</t>
  </si>
  <si>
    <t>pol. 5038 - povinné pojistné na úrazové pojištění</t>
  </si>
  <si>
    <t>UZ 810</t>
  </si>
  <si>
    <t>0520</t>
  </si>
  <si>
    <t>0530</t>
  </si>
  <si>
    <t>pol. 6121 - budovy, haly a stavby</t>
  </si>
  <si>
    <t>3719 - Ostatní činnosti k ochraně ovzduší</t>
  </si>
  <si>
    <t>pol. 6119 - ostatní nákupy dlouhodobého nehmotného majetku</t>
  </si>
  <si>
    <t>pol. 6122 - stroje, přístroje a zařízení</t>
  </si>
  <si>
    <t>pol. 6123 - dopravní prostředky</t>
  </si>
  <si>
    <t>0413</t>
  </si>
  <si>
    <t>pol. 6901 - rezervy kapitálových výdajů</t>
  </si>
  <si>
    <t>3412 - Sportovní zařízení v majetku obce</t>
  </si>
  <si>
    <t>pol. 6351 - investiční transfery zřízeným příspěvkovým organizacím</t>
  </si>
  <si>
    <t>4356 - Denní stacionáře a centra denních služeb</t>
  </si>
  <si>
    <t>pol. 6130 - pozemky</t>
  </si>
  <si>
    <t>3612 - Bytové hospodářství</t>
  </si>
  <si>
    <t>pol. 6111 - programové vybavení</t>
  </si>
  <si>
    <t>pol. 6125 - výpočetní technika</t>
  </si>
  <si>
    <t>Návrh</t>
  </si>
  <si>
    <t xml:space="preserve">rozpočtu </t>
  </si>
  <si>
    <t>6310 - Obecné příjmy a výdaje z finančních operací</t>
  </si>
  <si>
    <t>Komentář</t>
  </si>
  <si>
    <t>údaje v tis. Kč</t>
  </si>
  <si>
    <t>v tom:</t>
  </si>
  <si>
    <t>4111</t>
  </si>
  <si>
    <t>MŠ Chodovická 1900</t>
  </si>
  <si>
    <t>pol. 5331 - neinvestiční příspěvek příspěvkové organizaci MŠ Chodovická</t>
  </si>
  <si>
    <t>4112</t>
  </si>
  <si>
    <t>MŠ "U Rybníčku", Křovinovo nám. 115</t>
  </si>
  <si>
    <t>pol. 5331 - neinvestiční příspěvek příspěvkové organizaci MŠ "U Rybníčku"</t>
  </si>
  <si>
    <t>914111</t>
  </si>
  <si>
    <t>pol. 5331 - účelový neinvestiční příspěvek MŠ Chodovická - malování budova Domino</t>
  </si>
  <si>
    <t>924111</t>
  </si>
  <si>
    <t>pol. 5331 - účelový neinvestiční příspěvek MŠ Chodovická - platy jeslová třída</t>
  </si>
  <si>
    <t>934111</t>
  </si>
  <si>
    <t>4132</t>
  </si>
  <si>
    <t>ZŠ Ratibořická 1700</t>
  </si>
  <si>
    <t>pol. 5331 - neinvestiční příspěvek příspěvkové organizaci ZŠ Ratibořická</t>
  </si>
  <si>
    <t>4133</t>
  </si>
  <si>
    <t>ZŠ Stoliňská 823</t>
  </si>
  <si>
    <t>pol. 5331 - neinvestiční příspěvek příspěvkové organizaci ZŠ Stoliňská</t>
  </si>
  <si>
    <t>4131</t>
  </si>
  <si>
    <t>FZŠ Chodovická 2250</t>
  </si>
  <si>
    <t>pol. 5331 - neinvestiční příspěvek příspěvkové organizaci FZŠ Chodovická</t>
  </si>
  <si>
    <t>914132</t>
  </si>
  <si>
    <t>924132</t>
  </si>
  <si>
    <t>pol. 5331 - účelový neinvestiční příspěvek ZŠ Ratibořická - 
výmalba malé budovy-učebny+ŠD, malování šaten a provoz. prostorů</t>
  </si>
  <si>
    <t>914131</t>
  </si>
  <si>
    <t>pol. 5331 - účelový neinvestiční příspěvek FZŠ Chodovická - hřiště (správa a údržba)</t>
  </si>
  <si>
    <t>944133</t>
  </si>
  <si>
    <t>pol. 5331 - účelový neinvestiční příspěvek ZŠ Stoliňská  - malování NB</t>
  </si>
  <si>
    <t>954133</t>
  </si>
  <si>
    <t>pol. 5331 - účelový neinvestiční příspěvek ZŠ Stoliňská  - Radnice - toalety v přízemí</t>
  </si>
  <si>
    <t>4171</t>
  </si>
  <si>
    <t>ZŠ a MŠ Spojenců 1408</t>
  </si>
  <si>
    <t>pol. 5331 - neinvestiční příspěvek příspěvkové organizaci ZŠ a MŠ Spojenců</t>
  </si>
  <si>
    <t>914171</t>
  </si>
  <si>
    <t>pol. 5331 - účelový neinvestiční příspěvek ZŠ Spojenců - vybíjená</t>
  </si>
  <si>
    <t>924171</t>
  </si>
  <si>
    <t>pol. 5331 - účelový neinvestiční příspěvek MŠ Spojenců - Advent</t>
  </si>
  <si>
    <t>4211</t>
  </si>
  <si>
    <t>DDM Ratibořická 1879</t>
  </si>
  <si>
    <t>pol. 5331 - neinvestiční příspěvek příspěvkové organizaci DDM</t>
  </si>
  <si>
    <t>914211</t>
  </si>
  <si>
    <t>pol. 5331 - účelový neinvestiční příspěvek DDM - dětem na pobytové tábory</t>
  </si>
  <si>
    <t>924211</t>
  </si>
  <si>
    <t>pol. 5331 - účelový neinvestiční příspěvek DDM - Den dětí</t>
  </si>
  <si>
    <t>934211</t>
  </si>
  <si>
    <t>pol. 5331 - účelový neinvestiční příspěvek DDM - dětem na lyžařskou školu</t>
  </si>
  <si>
    <t>824171</t>
  </si>
  <si>
    <t>pol. 6351 - účelový investiční příspěvek ZŠ a MŠ Spojenců - ZŠ server</t>
  </si>
  <si>
    <t>6143</t>
  </si>
  <si>
    <t>Místní veřejná knihovna (MVK)</t>
  </si>
  <si>
    <t>pol. 5331 - neinvestiční příspěvek příspěvkové organizaci MVK</t>
  </si>
  <si>
    <t>916143</t>
  </si>
  <si>
    <t>pol. 5331 - účelový neinvestiční příspěvek MVK - knihy</t>
  </si>
  <si>
    <t>6142</t>
  </si>
  <si>
    <t>Kulturní centrum Horní Počernice (KC)</t>
  </si>
  <si>
    <t>pol. 5331 - neinvestiční příspěvek příspěvkové organizaci KC</t>
  </si>
  <si>
    <t>916142</t>
  </si>
  <si>
    <t>pol. 5331 - účelový neinvestiční příspěvek KC - zahájení divadelní sezóny</t>
  </si>
  <si>
    <t>926142</t>
  </si>
  <si>
    <t>pol. 5331 - účelový neinvestiční příspěvek KC - zpívání pod vánočním stromem</t>
  </si>
  <si>
    <t>936142</t>
  </si>
  <si>
    <t>pol. 5331 - účelový neinvestiční příspěvek KC - vánoční pořad</t>
  </si>
  <si>
    <t>1031</t>
  </si>
  <si>
    <t>Chvalský zámek (CHZ)</t>
  </si>
  <si>
    <t>pol. 5331 - neinvestiční příspěvek příspěvkové organizaci CHZ</t>
  </si>
  <si>
    <t>Rozvody ZTI II. etapa technický pavilon MŠ Spojenců</t>
  </si>
  <si>
    <t>Vstupní dveře Jívanská 635 + zádveří (posuvné automatické dveře)</t>
  </si>
  <si>
    <t>PD přístavby úřadu Jívanská 647 (bezbariér)</t>
  </si>
  <si>
    <t>Zařízení MaR na sledování průtoku vody v budově ÚMČ Lipí</t>
  </si>
  <si>
    <t>sociální pohřby</t>
  </si>
  <si>
    <t>navrhované částky jsou přibližně na období před dotací</t>
  </si>
  <si>
    <t xml:space="preserve">(při předpokladu, že dotace bude schválena </t>
  </si>
  <si>
    <t xml:space="preserve">FZŠ Chodovická 2250 - oprava WC družina </t>
  </si>
  <si>
    <t>ZŠ Ratibořická 1700 - oprava podlahy na chodbách ve 2. a 3. nadzemním podlaží</t>
  </si>
  <si>
    <t>ZŠ Ratibořická 1700 - výměna vodovodu pro hlavní budovu (2. etapa)</t>
  </si>
  <si>
    <t>pol. 5331 - účelový neinvestiční příspěvek MŠ Chodovická - oprava podlahy Kostička</t>
  </si>
  <si>
    <t>3541 - Prevence před drogami, alkoholem, nikotinem  aj.  závislostmi</t>
  </si>
  <si>
    <t>pol. 5499 - ostatní neinv.transfery (penzijní připojištění )</t>
  </si>
  <si>
    <t>základní platy, osobní příplatky, plat - neobsazené pozice; náhrady - lékař, dovolená apod.)</t>
  </si>
  <si>
    <t>přesčasy, pohotovost, odměny (1 měsíční plat), fond TAJ a STAR; DPP, DPČ (3.500 tis)</t>
  </si>
  <si>
    <t>vánoční večírek</t>
  </si>
  <si>
    <t>stravenky - soc. fond</t>
  </si>
  <si>
    <t>soc. fond</t>
  </si>
  <si>
    <t>odbor ekonomický (OE)</t>
  </si>
  <si>
    <t>3728 - Monitoring nakládání s odpady</t>
  </si>
  <si>
    <t>17506</t>
  </si>
  <si>
    <t>360</t>
  </si>
  <si>
    <t>pol. 5331 - účelový neinvestiční příspěvek MŠ Chodovická - koberce</t>
  </si>
  <si>
    <t>pol. 5331 - účelový neinvestiční příspěvek MŠ Chodovická - oprava pítka</t>
  </si>
  <si>
    <t>924112</t>
  </si>
  <si>
    <t>pol. 5331 - účelový neinvestiční příspěvek</t>
  </si>
  <si>
    <t xml:space="preserve">pol. 5331 - účelový neinvestiční příspěvek </t>
  </si>
  <si>
    <t>4339 - Ostatní soc.péče a pomoc rodině a manželství</t>
  </si>
  <si>
    <t>0570</t>
  </si>
  <si>
    <t>0512</t>
  </si>
  <si>
    <t>0850</t>
  </si>
  <si>
    <t>1012</t>
  </si>
  <si>
    <t>6118 - Volby prezidenta ČR</t>
  </si>
  <si>
    <t>1870</t>
  </si>
  <si>
    <t>rezerva</t>
  </si>
  <si>
    <t>0220</t>
  </si>
  <si>
    <t>60</t>
  </si>
  <si>
    <t>61</t>
  </si>
  <si>
    <t>18503</t>
  </si>
  <si>
    <t>(v roce 2018 OE)</t>
  </si>
  <si>
    <t>povinné ručení</t>
  </si>
  <si>
    <t>18504</t>
  </si>
  <si>
    <t>0260</t>
  </si>
  <si>
    <t>18606</t>
  </si>
  <si>
    <t>162010</t>
  </si>
  <si>
    <t>1106</t>
  </si>
  <si>
    <t>500000 - GDPR software, 200000 - intranet vývoj</t>
  </si>
  <si>
    <t>viz níže</t>
  </si>
  <si>
    <t>chodníky, cyklostezky</t>
  </si>
  <si>
    <t>kompostárna</t>
  </si>
  <si>
    <t>péče o zeleň, úklid obce</t>
  </si>
  <si>
    <t>opravy a čištění kanalizací, fekální služba</t>
  </si>
  <si>
    <t>vodovodní řady a pítka</t>
  </si>
  <si>
    <t>doprava MH</t>
  </si>
  <si>
    <t>opravy MŠ</t>
  </si>
  <si>
    <t>MŠ Chodovická - oprava plotu</t>
  </si>
  <si>
    <t xml:space="preserve">MŠ Chodovická - Kostička, Domino výměna PVC podlah </t>
  </si>
  <si>
    <t>opravy ZŠ</t>
  </si>
  <si>
    <t xml:space="preserve">FZŠ Chodovická 2250 - skříňky do šaten </t>
  </si>
  <si>
    <t>opravy ZŠ (1. stupeň)</t>
  </si>
  <si>
    <t>dětská hřiště</t>
  </si>
  <si>
    <t>0115</t>
  </si>
  <si>
    <t>v roce 2018 0815</t>
  </si>
  <si>
    <t>Běžné výdaje celkem:</t>
  </si>
  <si>
    <t>Prodloužení komunikace U Věže</t>
  </si>
  <si>
    <t xml:space="preserve">Parkoviště v ulici Jívanská </t>
  </si>
  <si>
    <t>Tělocvična v Jívanské ulici</t>
  </si>
  <si>
    <t>Venkovní sportovní hřiště V Lukách pozemek 4276/1</t>
  </si>
  <si>
    <t>Rozšíření kapacity DDM v MŠ Ratibořická 2299</t>
  </si>
  <si>
    <t>havarijní a neplánované opravy</t>
  </si>
  <si>
    <t>pol. 5331 - účelový neinvestiční příspěvek ZŠ Ratibořická - 
výměna 15 dveří v kmenových učebnách - I. Etapa</t>
  </si>
  <si>
    <t>dotace - sport</t>
  </si>
  <si>
    <t>MČ Praha 9 - Předškoláček</t>
  </si>
  <si>
    <t>pečovatelská služba</t>
  </si>
  <si>
    <t>veřejný rozhlas</t>
  </si>
  <si>
    <t>dotace - kultura, mládež</t>
  </si>
  <si>
    <t>městská policie</t>
  </si>
  <si>
    <t>dobrovolní hasiči</t>
  </si>
  <si>
    <t>správa hřbitovů</t>
  </si>
  <si>
    <t>Hornopočernický zpravodaj</t>
  </si>
  <si>
    <t>SPOZ</t>
  </si>
  <si>
    <t>0611</t>
  </si>
  <si>
    <t>odbor kancelář úřadu</t>
  </si>
  <si>
    <t>participativní rozpočet</t>
  </si>
  <si>
    <t>komunitní projekty</t>
  </si>
  <si>
    <t>4375 - Nízkoprahová zařízení pro děti a mládež</t>
  </si>
  <si>
    <t xml:space="preserve">pěstounská péče </t>
  </si>
  <si>
    <t>protidrogová prevence</t>
  </si>
  <si>
    <t>akce po veřejnost v sociální oblasti</t>
  </si>
  <si>
    <t>kulturní památky - opravy</t>
  </si>
  <si>
    <t>dotace - mládež</t>
  </si>
  <si>
    <t>divadlo - opravy</t>
  </si>
  <si>
    <t>digitalizace archivu</t>
  </si>
  <si>
    <t>111</t>
  </si>
  <si>
    <t>půjčka NEPOSEDA, z.ú.</t>
  </si>
  <si>
    <t>místní hospodářství</t>
  </si>
  <si>
    <t>Sociální fond MČ (UZ 810)</t>
  </si>
  <si>
    <t>činnost odboru</t>
  </si>
  <si>
    <t>stacionář pro seniory</t>
  </si>
  <si>
    <t>výkup pozemku 5/1 pro denní stacionář</t>
  </si>
  <si>
    <t>PD stavba denního stacionáře</t>
  </si>
  <si>
    <t>rekonstrukce RC MUM</t>
  </si>
  <si>
    <t>PD RC MUM - parkoviště</t>
  </si>
  <si>
    <t>rekonstrukce objektu Stodoly</t>
  </si>
  <si>
    <t>PD vícegenerační dům Náchodská</t>
  </si>
  <si>
    <t>rekonstrukce střechy BD Mezilesí 2056-2057</t>
  </si>
  <si>
    <t>PD startovací byty</t>
  </si>
  <si>
    <t>rekonstrukce objektu Náchodská 754</t>
  </si>
  <si>
    <t>výkup pozemků k.ú. Horní Počernice</t>
  </si>
  <si>
    <t>výkup pozemků v ulici Bystrá</t>
  </si>
  <si>
    <t>investiční rezerva</t>
  </si>
  <si>
    <t>Schválený</t>
  </si>
  <si>
    <t>rozpočet</t>
  </si>
  <si>
    <t>odbor životního prostředí a dopravy (OŽPD)</t>
  </si>
  <si>
    <t>z toho závazně</t>
  </si>
  <si>
    <t>Projektová dokumentace (PD) k UR na cyklostezku Ve Žlíbku</t>
  </si>
  <si>
    <t>Studie rekreační zóny v HP</t>
  </si>
  <si>
    <t>nabíjeci stanice pro elektromobily</t>
  </si>
  <si>
    <t>pasporty zeleně</t>
  </si>
  <si>
    <t>Park Houslový klíč - dotace Hl. města Prahy</t>
  </si>
  <si>
    <t>Park Houslový klíč - vlastní prostředky</t>
  </si>
  <si>
    <t>Nolčův park revitalizace</t>
  </si>
  <si>
    <t>17601</t>
  </si>
  <si>
    <t>Parkoviště v parčíku Šedivého</t>
  </si>
  <si>
    <t>Traktor a sekačka příkopů</t>
  </si>
  <si>
    <t>Dům dětí a mládeže</t>
  </si>
  <si>
    <t>Investice na přání</t>
  </si>
  <si>
    <t>Investice ZŠ</t>
  </si>
  <si>
    <t>Vzduchotechnika a klimatizace ZŠ a MŠ Spojenců</t>
  </si>
  <si>
    <t>FZŠ Chodovická - odstraňování bariér</t>
  </si>
  <si>
    <t>PD Rozšíření kapacity DDM v MŠ Ratibořická 2299</t>
  </si>
  <si>
    <t>18205</t>
  </si>
  <si>
    <t>hřiště, sportoviště, fitpark</t>
  </si>
  <si>
    <t>Pump track</t>
  </si>
  <si>
    <t>herní prvek</t>
  </si>
  <si>
    <t>v roce 2018 platy, OOV a povinné pojištění</t>
  </si>
  <si>
    <t>Chvalský zámek</t>
  </si>
  <si>
    <t>rezerva pro mimořádné situace</t>
  </si>
  <si>
    <t>prevence</t>
  </si>
  <si>
    <t>v roce 2018 z toho</t>
  </si>
  <si>
    <t>sanace skály ul. Slatiňanská</t>
  </si>
  <si>
    <t>rekonstrukce objektu bývalé ČOV na Chvalce (doplatek)</t>
  </si>
  <si>
    <t>pojištění, spoluúčast apod.</t>
  </si>
  <si>
    <t>Stavební úpravy budovy Jívanská 647</t>
  </si>
  <si>
    <t>odbor živnostenský a občanskosprávních agend</t>
  </si>
  <si>
    <t>provozní výdaje úřadu</t>
  </si>
  <si>
    <t>výkup pozemku 5/2 pro denní stacionář</t>
  </si>
  <si>
    <t>komunitní plánování</t>
  </si>
  <si>
    <t>výbor pro partnerství</t>
  </si>
  <si>
    <t>Kapitola 04 – školství, mládež a sport</t>
  </si>
  <si>
    <t xml:space="preserve">Kapitola 06 – kultura a cestovní ruch </t>
  </si>
  <si>
    <t>sběrný dvůr</t>
  </si>
  <si>
    <t>činnost odboru, jubilea, ocenění</t>
  </si>
  <si>
    <t>rekonstrukce komunikace Božanovská</t>
  </si>
  <si>
    <t>rekonstrukce komunikace Mezilesí</t>
  </si>
  <si>
    <t>Závazné ukazatele rozpočtu výdajů Městské části Praha 20 na rok 2019</t>
  </si>
  <si>
    <t>pol. 5331 - účelový neinvestiční příspěvek CHZ - tisk Zpravodaje</t>
  </si>
  <si>
    <t>provozní výdaje budovy MUM</t>
  </si>
  <si>
    <t>pol. 5194- věcné dary</t>
  </si>
  <si>
    <t>777</t>
  </si>
  <si>
    <t>zahraniční vztahy</t>
  </si>
  <si>
    <t>pol. 5173 - cestovné</t>
  </si>
  <si>
    <t>Příloha č. 2 Usnesení č. ZMC/3/1/0046/19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</si>
</sst>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Arial CE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u/>
      <sz val="10"/>
      <name val="Arial CE"/>
      <family val="2"/>
      <charset val="238"/>
    </font>
    <font>
      <sz val="10"/>
      <name val="Arial"/>
      <family val="2"/>
      <charset val="238"/>
    </font>
    <font>
      <sz val="12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name val="Arial"/>
      <family val="2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name val="Arial CE"/>
      <charset val="238"/>
    </font>
    <font>
      <i/>
      <sz val="11"/>
      <color theme="1"/>
      <name val="Calibri"/>
      <family val="2"/>
      <charset val="238"/>
      <scheme val="minor"/>
    </font>
    <font>
      <sz val="10"/>
      <color rgb="FF000000"/>
      <name val="Arial CE"/>
      <charset val="238"/>
    </font>
    <font>
      <sz val="10"/>
      <color indexed="8"/>
      <name val="Arial CE"/>
      <charset val="238"/>
    </font>
    <font>
      <b/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i/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i/>
      <sz val="10"/>
      <color rgb="FFFF0000"/>
      <name val="Arial"/>
      <family val="2"/>
      <charset val="238"/>
    </font>
    <font>
      <b/>
      <i/>
      <sz val="12"/>
      <name val="Arial CE"/>
      <family val="2"/>
      <charset val="238"/>
    </font>
    <font>
      <b/>
      <i/>
      <sz val="12"/>
      <name val="Arial CE"/>
      <charset val="238"/>
    </font>
    <font>
      <i/>
      <sz val="10"/>
      <color rgb="FF00B0F0"/>
      <name val="Arial"/>
      <family val="2"/>
      <charset val="238"/>
    </font>
    <font>
      <i/>
      <sz val="10"/>
      <color rgb="FF00B0F0"/>
      <name val="Arial CE"/>
      <charset val="238"/>
    </font>
    <font>
      <b/>
      <sz val="10"/>
      <color rgb="FF00B0F0"/>
      <name val="Arial"/>
      <family val="2"/>
      <charset val="238"/>
    </font>
    <font>
      <b/>
      <sz val="12"/>
      <color rgb="FF00B0F0"/>
      <name val="Arial CE"/>
      <family val="2"/>
      <charset val="238"/>
    </font>
    <font>
      <sz val="10"/>
      <color rgb="FF00B0F0"/>
      <name val="Arial CE"/>
      <family val="2"/>
      <charset val="238"/>
    </font>
    <font>
      <sz val="10"/>
      <color rgb="FF00B0F0"/>
      <name val="Arial"/>
      <family val="2"/>
      <charset val="238"/>
    </font>
    <font>
      <sz val="10"/>
      <color rgb="FF00B0F0"/>
      <name val="Arial CE"/>
      <charset val="238"/>
    </font>
    <font>
      <b/>
      <sz val="10"/>
      <color rgb="FF00B0F0"/>
      <name val="Arial CE"/>
      <charset val="238"/>
    </font>
    <font>
      <sz val="11"/>
      <color rgb="FF00B0F0"/>
      <name val="Calibri"/>
      <family val="2"/>
      <charset val="238"/>
      <scheme val="minor"/>
    </font>
    <font>
      <b/>
      <sz val="10"/>
      <color rgb="FF00B0F0"/>
      <name val="Arial CE"/>
      <family val="2"/>
      <charset val="238"/>
    </font>
    <font>
      <i/>
      <sz val="11"/>
      <color rgb="FF00B0F0"/>
      <name val="Calibri"/>
      <family val="2"/>
      <charset val="238"/>
      <scheme val="minor"/>
    </font>
    <font>
      <i/>
      <sz val="10"/>
      <color rgb="FF00B0F0"/>
      <name val="Arial CE"/>
      <family val="2"/>
      <charset val="238"/>
    </font>
    <font>
      <b/>
      <sz val="10"/>
      <color rgb="FF92D050"/>
      <name val="Arial CE"/>
      <family val="2"/>
      <charset val="238"/>
    </font>
    <font>
      <b/>
      <sz val="10"/>
      <color rgb="FF00B050"/>
      <name val="Arial CE"/>
      <charset val="238"/>
    </font>
    <font>
      <b/>
      <sz val="10"/>
      <color rgb="FF00B050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u/>
      <sz val="11"/>
      <color rgb="FF00B0F0"/>
      <name val="Calibri"/>
      <family val="2"/>
      <charset val="238"/>
      <scheme val="minor"/>
    </font>
    <font>
      <i/>
      <sz val="10"/>
      <color rgb="FFFF0000"/>
      <name val="Arial CE"/>
      <charset val="238"/>
    </font>
    <font>
      <sz val="10"/>
      <color indexed="40"/>
      <name val="Arial CE"/>
      <family val="2"/>
      <charset val="238"/>
    </font>
    <font>
      <i/>
      <sz val="10"/>
      <color indexed="40"/>
      <name val="Arial"/>
      <family val="2"/>
      <charset val="238"/>
    </font>
    <font>
      <i/>
      <sz val="10"/>
      <color theme="1"/>
      <name val="Arial CE"/>
      <charset val="238"/>
    </font>
    <font>
      <b/>
      <sz val="11"/>
      <name val="Calibri"/>
      <family val="2"/>
      <charset val="238"/>
      <scheme val="minor"/>
    </font>
    <font>
      <sz val="10"/>
      <color rgb="FF00B050"/>
      <name val="Arial"/>
      <family val="2"/>
      <charset val="238"/>
    </font>
    <font>
      <i/>
      <sz val="11"/>
      <name val="Calibri"/>
      <family val="2"/>
      <charset val="238"/>
      <scheme val="minor"/>
    </font>
    <font>
      <i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10"/>
      <color theme="1"/>
      <name val="Arial CE"/>
      <charset val="238"/>
    </font>
    <font>
      <b/>
      <sz val="11"/>
      <name val="Arial CE"/>
      <charset val="238"/>
    </font>
    <font>
      <sz val="10"/>
      <color indexed="4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rgb="FF00B0F0"/>
      <name val="Arial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sz val="10"/>
      <color theme="1"/>
      <name val="Arial CE"/>
      <family val="2"/>
      <charset val="238"/>
    </font>
    <font>
      <b/>
      <sz val="10"/>
      <color theme="1"/>
      <name val="Arial CE"/>
      <charset val="238"/>
    </font>
    <font>
      <sz val="10"/>
      <color theme="1"/>
      <name val="Arial CE"/>
      <family val="2"/>
      <charset val="238"/>
    </font>
    <font>
      <i/>
      <sz val="10"/>
      <color theme="1"/>
      <name val="Arial CE"/>
      <family val="2"/>
      <charset val="238"/>
    </font>
    <font>
      <sz val="11"/>
      <name val="Calibri"/>
      <family val="2"/>
      <charset val="238"/>
    </font>
    <font>
      <sz val="16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12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6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3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1284">
    <xf numFmtId="0" fontId="0" fillId="0" borderId="0" xfId="0"/>
    <xf numFmtId="0" fontId="0" fillId="0" borderId="0" xfId="0" applyBorder="1"/>
    <xf numFmtId="0" fontId="1" fillId="0" borderId="0" xfId="1"/>
    <xf numFmtId="164" fontId="1" fillId="0" borderId="0" xfId="1" applyNumberFormat="1"/>
    <xf numFmtId="0" fontId="4" fillId="0" borderId="0" xfId="1" applyFont="1"/>
    <xf numFmtId="0" fontId="3" fillId="0" borderId="0" xfId="1" applyFont="1"/>
    <xf numFmtId="0" fontId="6" fillId="0" borderId="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9" fontId="6" fillId="0" borderId="3" xfId="1" applyNumberFormat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25" xfId="1" applyFont="1" applyBorder="1" applyAlignment="1">
      <alignment horizontal="center"/>
    </xf>
    <xf numFmtId="0" fontId="6" fillId="0" borderId="1" xfId="1" applyFont="1" applyFill="1" applyBorder="1" applyAlignment="1">
      <alignment horizontal="center"/>
    </xf>
    <xf numFmtId="0" fontId="6" fillId="0" borderId="22" xfId="1" applyFont="1" applyFill="1" applyBorder="1" applyAlignment="1">
      <alignment horizontal="center"/>
    </xf>
    <xf numFmtId="0" fontId="6" fillId="0" borderId="2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/>
    </xf>
    <xf numFmtId="49" fontId="6" fillId="0" borderId="3" xfId="1" applyNumberFormat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5" xfId="1" applyFont="1" applyFill="1" applyBorder="1" applyAlignment="1">
      <alignment horizontal="center"/>
    </xf>
    <xf numFmtId="49" fontId="6" fillId="0" borderId="5" xfId="1" applyNumberFormat="1" applyFont="1" applyFill="1" applyBorder="1" applyAlignment="1">
      <alignment horizontal="center"/>
    </xf>
    <xf numFmtId="0" fontId="4" fillId="0" borderId="0" xfId="1" applyFont="1" applyBorder="1"/>
    <xf numFmtId="0" fontId="6" fillId="0" borderId="25" xfId="1" applyFont="1" applyFill="1" applyBorder="1" applyAlignment="1">
      <alignment horizontal="center"/>
    </xf>
    <xf numFmtId="0" fontId="0" fillId="0" borderId="0" xfId="0" applyFill="1"/>
    <xf numFmtId="164" fontId="0" fillId="0" borderId="0" xfId="0" applyNumberFormat="1"/>
    <xf numFmtId="0" fontId="4" fillId="0" borderId="0" xfId="1" applyFont="1" applyBorder="1" applyAlignment="1">
      <alignment horizontal="left"/>
    </xf>
    <xf numFmtId="0" fontId="5" fillId="0" borderId="0" xfId="1" applyFont="1"/>
    <xf numFmtId="0" fontId="6" fillId="0" borderId="24" xfId="1" applyFont="1" applyFill="1" applyBorder="1" applyAlignment="1">
      <alignment horizontal="center"/>
    </xf>
    <xf numFmtId="0" fontId="9" fillId="0" borderId="0" xfId="0" applyFont="1"/>
    <xf numFmtId="0" fontId="15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 applyAlignment="1">
      <alignment horizontal="right"/>
    </xf>
    <xf numFmtId="164" fontId="1" fillId="0" borderId="0" xfId="1" applyNumberFormat="1" applyFont="1"/>
    <xf numFmtId="0" fontId="1" fillId="0" borderId="0" xfId="2"/>
    <xf numFmtId="0" fontId="3" fillId="0" borderId="8" xfId="2" applyFont="1" applyFill="1" applyBorder="1" applyAlignment="1">
      <alignment horizontal="left"/>
    </xf>
    <xf numFmtId="0" fontId="4" fillId="0" borderId="0" xfId="2" applyFont="1" applyFill="1" applyBorder="1" applyAlignment="1"/>
    <xf numFmtId="0" fontId="4" fillId="0" borderId="0" xfId="2" applyFont="1" applyFill="1" applyBorder="1"/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5" xfId="2" applyFont="1" applyFill="1" applyBorder="1" applyAlignment="1">
      <alignment horizontal="center"/>
    </xf>
    <xf numFmtId="49" fontId="6" fillId="0" borderId="3" xfId="2" applyNumberFormat="1" applyFont="1" applyFill="1" applyBorder="1" applyAlignment="1">
      <alignment horizontal="center"/>
    </xf>
    <xf numFmtId="0" fontId="6" fillId="0" borderId="4" xfId="2" applyFont="1" applyFill="1" applyBorder="1" applyAlignment="1">
      <alignment horizontal="center"/>
    </xf>
    <xf numFmtId="0" fontId="6" fillId="0" borderId="33" xfId="2" applyFont="1" applyFill="1" applyBorder="1" applyAlignment="1">
      <alignment horizontal="center"/>
    </xf>
    <xf numFmtId="49" fontId="6" fillId="0" borderId="5" xfId="2" applyNumberFormat="1" applyFont="1" applyFill="1" applyBorder="1" applyAlignment="1">
      <alignment horizontal="center"/>
    </xf>
    <xf numFmtId="0" fontId="6" fillId="0" borderId="38" xfId="2" applyFont="1" applyFill="1" applyBorder="1" applyAlignment="1">
      <alignment horizontal="center"/>
    </xf>
    <xf numFmtId="0" fontId="3" fillId="0" borderId="13" xfId="1" applyFont="1" applyFill="1" applyBorder="1" applyAlignment="1"/>
    <xf numFmtId="0" fontId="4" fillId="0" borderId="6" xfId="1" applyFont="1" applyFill="1" applyBorder="1" applyAlignment="1">
      <alignment horizontal="left"/>
    </xf>
    <xf numFmtId="49" fontId="6" fillId="0" borderId="5" xfId="1" applyNumberFormat="1" applyFont="1" applyBorder="1" applyAlignment="1">
      <alignment horizontal="center"/>
    </xf>
    <xf numFmtId="0" fontId="0" fillId="2" borderId="0" xfId="0" applyFill="1"/>
    <xf numFmtId="0" fontId="20" fillId="0" borderId="0" xfId="0" applyFont="1"/>
    <xf numFmtId="0" fontId="6" fillId="2" borderId="3" xfId="2" applyFont="1" applyFill="1" applyBorder="1" applyAlignment="1">
      <alignment horizontal="center"/>
    </xf>
    <xf numFmtId="0" fontId="19" fillId="2" borderId="0" xfId="0" applyFont="1" applyFill="1" applyBorder="1" applyAlignment="1">
      <alignment horizontal="center"/>
    </xf>
    <xf numFmtId="0" fontId="20" fillId="2" borderId="0" xfId="0" applyFont="1" applyFill="1"/>
    <xf numFmtId="0" fontId="2" fillId="2" borderId="18" xfId="2" applyFont="1" applyFill="1" applyBorder="1"/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/>
    <xf numFmtId="49" fontId="6" fillId="2" borderId="0" xfId="2" applyNumberFormat="1" applyFont="1" applyFill="1" applyBorder="1" applyAlignment="1">
      <alignment horizontal="center"/>
    </xf>
    <xf numFmtId="49" fontId="6" fillId="2" borderId="0" xfId="2" applyNumberFormat="1" applyFont="1" applyFill="1" applyBorder="1"/>
    <xf numFmtId="49" fontId="6" fillId="2" borderId="0" xfId="2" applyNumberFormat="1" applyFont="1" applyFill="1" applyBorder="1" applyAlignment="1">
      <alignment horizontal="left"/>
    </xf>
    <xf numFmtId="0" fontId="6" fillId="2" borderId="0" xfId="2" applyFont="1" applyFill="1" applyBorder="1" applyAlignment="1">
      <alignment horizontal="right"/>
    </xf>
    <xf numFmtId="164" fontId="6" fillId="2" borderId="0" xfId="2" applyNumberFormat="1" applyFont="1" applyFill="1" applyBorder="1" applyAlignment="1">
      <alignment horizontal="right"/>
    </xf>
    <xf numFmtId="49" fontId="3" fillId="2" borderId="0" xfId="2" applyNumberFormat="1" applyFont="1" applyFill="1" applyBorder="1" applyAlignment="1">
      <alignment horizontal="center"/>
    </xf>
    <xf numFmtId="0" fontId="3" fillId="2" borderId="0" xfId="2" applyFont="1" applyFill="1" applyBorder="1" applyAlignment="1"/>
    <xf numFmtId="0" fontId="2" fillId="2" borderId="0" xfId="2" applyFont="1" applyFill="1" applyBorder="1"/>
    <xf numFmtId="0" fontId="13" fillId="2" borderId="0" xfId="2" applyFont="1" applyFill="1" applyBorder="1"/>
    <xf numFmtId="164" fontId="2" fillId="2" borderId="0" xfId="2" applyNumberFormat="1" applyFont="1" applyFill="1" applyBorder="1"/>
    <xf numFmtId="0" fontId="1" fillId="2" borderId="0" xfId="0" applyFont="1" applyFill="1" applyBorder="1" applyAlignment="1">
      <alignment horizontal="justify" wrapText="1"/>
    </xf>
    <xf numFmtId="0" fontId="1" fillId="2" borderId="0" xfId="0" applyFont="1" applyFill="1" applyBorder="1" applyAlignment="1"/>
    <xf numFmtId="0" fontId="23" fillId="2" borderId="0" xfId="0" applyFont="1" applyFill="1" applyBorder="1"/>
    <xf numFmtId="0" fontId="4" fillId="2" borderId="0" xfId="2" applyFont="1" applyFill="1" applyBorder="1"/>
    <xf numFmtId="164" fontId="4" fillId="2" borderId="0" xfId="2" applyNumberFormat="1" applyFont="1" applyFill="1" applyBorder="1"/>
    <xf numFmtId="49" fontId="4" fillId="2" borderId="23" xfId="2" applyNumberFormat="1" applyFont="1" applyFill="1" applyBorder="1" applyAlignment="1">
      <alignment horizontal="left"/>
    </xf>
    <xf numFmtId="0" fontId="2" fillId="2" borderId="30" xfId="2" applyFont="1" applyFill="1" applyBorder="1"/>
    <xf numFmtId="0" fontId="2" fillId="2" borderId="18" xfId="2" applyFont="1" applyFill="1" applyBorder="1" applyAlignment="1">
      <alignment horizontal="left" vertical="center"/>
    </xf>
    <xf numFmtId="0" fontId="22" fillId="0" borderId="0" xfId="0" applyFont="1" applyFill="1"/>
    <xf numFmtId="0" fontId="22" fillId="0" borderId="0" xfId="0" applyFont="1"/>
    <xf numFmtId="164" fontId="19" fillId="0" borderId="5" xfId="0" applyNumberFormat="1" applyFont="1" applyFill="1" applyBorder="1" applyAlignment="1">
      <alignment horizontal="center"/>
    </xf>
    <xf numFmtId="0" fontId="0" fillId="2" borderId="0" xfId="0" applyFill="1"/>
    <xf numFmtId="0" fontId="0" fillId="0" borderId="0" xfId="0"/>
    <xf numFmtId="0" fontId="19" fillId="2" borderId="3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/>
    <xf numFmtId="0" fontId="0" fillId="2" borderId="0" xfId="0" applyFill="1" applyBorder="1" applyAlignment="1"/>
    <xf numFmtId="164" fontId="21" fillId="0" borderId="0" xfId="0" applyNumberFormat="1" applyFont="1" applyFill="1" applyBorder="1" applyAlignment="1">
      <alignment horizontal="right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 wrapText="1"/>
    </xf>
    <xf numFmtId="0" fontId="3" fillId="2" borderId="0" xfId="2" applyFont="1" applyFill="1" applyBorder="1"/>
    <xf numFmtId="0" fontId="6" fillId="2" borderId="1" xfId="2" applyFont="1" applyFill="1" applyBorder="1" applyAlignment="1">
      <alignment horizontal="center"/>
    </xf>
    <xf numFmtId="0" fontId="6" fillId="2" borderId="38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15" xfId="2" applyFont="1" applyFill="1" applyBorder="1" applyAlignment="1">
      <alignment horizontal="center"/>
    </xf>
    <xf numFmtId="49" fontId="6" fillId="2" borderId="3" xfId="2" applyNumberFormat="1" applyFont="1" applyFill="1" applyBorder="1" applyAlignment="1">
      <alignment horizontal="center"/>
    </xf>
    <xf numFmtId="0" fontId="6" fillId="2" borderId="4" xfId="2" applyFont="1" applyFill="1" applyBorder="1" applyAlignment="1">
      <alignment horizontal="center"/>
    </xf>
    <xf numFmtId="0" fontId="6" fillId="2" borderId="33" xfId="2" applyFont="1" applyFill="1" applyBorder="1" applyAlignment="1">
      <alignment horizontal="center"/>
    </xf>
    <xf numFmtId="49" fontId="6" fillId="2" borderId="5" xfId="2" applyNumberFormat="1" applyFont="1" applyFill="1" applyBorder="1" applyAlignment="1">
      <alignment horizontal="center"/>
    </xf>
    <xf numFmtId="0" fontId="1" fillId="2" borderId="29" xfId="2" applyFill="1" applyBorder="1"/>
    <xf numFmtId="0" fontId="13" fillId="2" borderId="30" xfId="2" applyFont="1" applyFill="1" applyBorder="1"/>
    <xf numFmtId="0" fontId="1" fillId="2" borderId="0" xfId="2" applyFill="1" applyBorder="1"/>
    <xf numFmtId="0" fontId="0" fillId="2" borderId="0" xfId="0" applyFill="1" applyBorder="1"/>
    <xf numFmtId="164" fontId="1" fillId="2" borderId="0" xfId="2" applyNumberFormat="1" applyFill="1" applyBorder="1"/>
    <xf numFmtId="0" fontId="19" fillId="0" borderId="3" xfId="0" applyFont="1" applyFill="1" applyBorder="1" applyAlignment="1">
      <alignment horizontal="center"/>
    </xf>
    <xf numFmtId="49" fontId="6" fillId="2" borderId="28" xfId="2" applyNumberFormat="1" applyFont="1" applyFill="1" applyBorder="1"/>
    <xf numFmtId="0" fontId="4" fillId="2" borderId="31" xfId="2" applyFont="1" applyFill="1" applyBorder="1"/>
    <xf numFmtId="0" fontId="13" fillId="2" borderId="31" xfId="2" applyFont="1" applyFill="1" applyBorder="1"/>
    <xf numFmtId="0" fontId="13" fillId="2" borderId="18" xfId="2" applyFont="1" applyFill="1" applyBorder="1"/>
    <xf numFmtId="0" fontId="2" fillId="2" borderId="42" xfId="2" applyFont="1" applyFill="1" applyBorder="1"/>
    <xf numFmtId="164" fontId="16" fillId="0" borderId="0" xfId="0" applyNumberFormat="1" applyFont="1"/>
    <xf numFmtId="164" fontId="19" fillId="0" borderId="3" xfId="0" applyNumberFormat="1" applyFont="1" applyFill="1" applyBorder="1" applyAlignment="1">
      <alignment horizontal="center"/>
    </xf>
    <xf numFmtId="0" fontId="1" fillId="0" borderId="14" xfId="2" applyFont="1" applyFill="1" applyBorder="1" applyAlignment="1">
      <alignment wrapText="1"/>
    </xf>
    <xf numFmtId="0" fontId="4" fillId="0" borderId="32" xfId="2" applyFont="1" applyFill="1" applyBorder="1"/>
    <xf numFmtId="49" fontId="3" fillId="0" borderId="6" xfId="2" applyNumberFormat="1" applyFont="1" applyFill="1" applyBorder="1" applyAlignment="1">
      <alignment horizontal="center"/>
    </xf>
    <xf numFmtId="0" fontId="4" fillId="0" borderId="0" xfId="1" applyFont="1" applyBorder="1" applyAlignment="1"/>
    <xf numFmtId="0" fontId="19" fillId="0" borderId="1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49" fontId="19" fillId="0" borderId="3" xfId="0" applyNumberFormat="1" applyFont="1" applyFill="1" applyBorder="1" applyAlignment="1">
      <alignment horizontal="center"/>
    </xf>
    <xf numFmtId="0" fontId="19" fillId="0" borderId="4" xfId="0" applyFont="1" applyFill="1" applyBorder="1" applyAlignment="1">
      <alignment horizontal="center"/>
    </xf>
    <xf numFmtId="49" fontId="19" fillId="0" borderId="5" xfId="0" applyNumberFormat="1" applyFont="1" applyFill="1" applyBorder="1" applyAlignment="1">
      <alignment horizontal="center"/>
    </xf>
    <xf numFmtId="0" fontId="14" fillId="0" borderId="27" xfId="0" applyFont="1" applyFill="1" applyBorder="1"/>
    <xf numFmtId="49" fontId="14" fillId="0" borderId="28" xfId="0" applyNumberFormat="1" applyFont="1" applyFill="1" applyBorder="1"/>
    <xf numFmtId="0" fontId="4" fillId="0" borderId="0" xfId="0" applyFont="1" applyFill="1"/>
    <xf numFmtId="0" fontId="16" fillId="0" borderId="0" xfId="0" applyFont="1" applyFill="1"/>
    <xf numFmtId="0" fontId="14" fillId="0" borderId="0" xfId="0" applyFont="1" applyFill="1"/>
    <xf numFmtId="0" fontId="19" fillId="0" borderId="21" xfId="0" applyFont="1" applyFill="1" applyBorder="1" applyAlignment="1">
      <alignment horizontal="center"/>
    </xf>
    <xf numFmtId="0" fontId="19" fillId="0" borderId="23" xfId="0" applyFont="1" applyFill="1" applyBorder="1" applyAlignment="1">
      <alignment horizontal="center"/>
    </xf>
    <xf numFmtId="0" fontId="19" fillId="0" borderId="24" xfId="0" applyFont="1" applyFill="1" applyBorder="1" applyAlignment="1">
      <alignment horizontal="center"/>
    </xf>
    <xf numFmtId="0" fontId="2" fillId="0" borderId="18" xfId="2" applyFont="1" applyFill="1" applyBorder="1"/>
    <xf numFmtId="0" fontId="13" fillId="0" borderId="30" xfId="2" applyFont="1" applyFill="1" applyBorder="1"/>
    <xf numFmtId="0" fontId="13" fillId="0" borderId="31" xfId="2" applyFont="1" applyFill="1" applyBorder="1"/>
    <xf numFmtId="0" fontId="14" fillId="0" borderId="0" xfId="0" applyFont="1" applyFill="1" applyBorder="1" applyAlignment="1"/>
    <xf numFmtId="0" fontId="4" fillId="0" borderId="31" xfId="2" applyFont="1" applyFill="1" applyBorder="1"/>
    <xf numFmtId="164" fontId="9" fillId="2" borderId="0" xfId="0" applyNumberFormat="1" applyFont="1" applyFill="1"/>
    <xf numFmtId="0" fontId="6" fillId="2" borderId="21" xfId="0" applyFont="1" applyFill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49" fontId="6" fillId="2" borderId="3" xfId="0" applyNumberFormat="1" applyFont="1" applyFill="1" applyBorder="1" applyAlignment="1">
      <alignment horizontal="center"/>
    </xf>
    <xf numFmtId="0" fontId="6" fillId="2" borderId="2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0" fontId="25" fillId="2" borderId="0" xfId="0" applyFont="1" applyFill="1"/>
    <xf numFmtId="49" fontId="9" fillId="2" borderId="8" xfId="0" applyNumberFormat="1" applyFont="1" applyFill="1" applyBorder="1" applyAlignment="1">
      <alignment horizontal="center"/>
    </xf>
    <xf numFmtId="0" fontId="7" fillId="2" borderId="8" xfId="0" applyFont="1" applyFill="1" applyBorder="1"/>
    <xf numFmtId="49" fontId="9" fillId="2" borderId="0" xfId="0" applyNumberFormat="1" applyFont="1" applyFill="1" applyBorder="1" applyAlignment="1">
      <alignment horizontal="center"/>
    </xf>
    <xf numFmtId="49" fontId="19" fillId="2" borderId="6" xfId="0" applyNumberFormat="1" applyFont="1" applyFill="1" applyBorder="1" applyAlignment="1">
      <alignment horizontal="center"/>
    </xf>
    <xf numFmtId="0" fontId="9" fillId="2" borderId="8" xfId="0" applyFont="1" applyFill="1" applyBorder="1"/>
    <xf numFmtId="0" fontId="12" fillId="2" borderId="14" xfId="0" applyFont="1" applyFill="1" applyBorder="1"/>
    <xf numFmtId="164" fontId="0" fillId="2" borderId="0" xfId="0" applyNumberFormat="1" applyFill="1"/>
    <xf numFmtId="0" fontId="4" fillId="2" borderId="0" xfId="0" applyFont="1" applyFill="1"/>
    <xf numFmtId="0" fontId="5" fillId="2" borderId="0" xfId="0" applyFont="1" applyFill="1"/>
    <xf numFmtId="49" fontId="6" fillId="2" borderId="5" xfId="0" applyNumberFormat="1" applyFont="1" applyFill="1" applyBorder="1" applyAlignment="1">
      <alignment horizontal="center"/>
    </xf>
    <xf numFmtId="0" fontId="4" fillId="2" borderId="0" xfId="0" applyFont="1" applyFill="1" applyBorder="1" applyAlignment="1"/>
    <xf numFmtId="0" fontId="12" fillId="2" borderId="0" xfId="0" applyFont="1" applyFill="1" applyBorder="1"/>
    <xf numFmtId="0" fontId="4" fillId="2" borderId="30" xfId="2" applyFont="1" applyFill="1" applyBorder="1"/>
    <xf numFmtId="0" fontId="19" fillId="2" borderId="10" xfId="0" applyFont="1" applyFill="1" applyBorder="1" applyAlignment="1"/>
    <xf numFmtId="0" fontId="4" fillId="2" borderId="31" xfId="0" applyFont="1" applyFill="1" applyBorder="1"/>
    <xf numFmtId="0" fontId="4" fillId="2" borderId="0" xfId="0" applyFont="1" applyFill="1" applyBorder="1"/>
    <xf numFmtId="0" fontId="19" fillId="2" borderId="0" xfId="0" applyFont="1" applyFill="1" applyBorder="1"/>
    <xf numFmtId="0" fontId="19" fillId="2" borderId="0" xfId="0" applyFont="1" applyFill="1" applyBorder="1" applyAlignment="1"/>
    <xf numFmtId="0" fontId="6" fillId="0" borderId="21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6" fillId="0" borderId="3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49" fontId="6" fillId="0" borderId="5" xfId="0" applyNumberFormat="1" applyFont="1" applyFill="1" applyBorder="1" applyAlignment="1">
      <alignment horizontal="center"/>
    </xf>
    <xf numFmtId="0" fontId="2" fillId="0" borderId="30" xfId="2" applyFont="1" applyFill="1" applyBorder="1"/>
    <xf numFmtId="0" fontId="14" fillId="2" borderId="31" xfId="0" applyFont="1" applyFill="1" applyBorder="1"/>
    <xf numFmtId="0" fontId="31" fillId="2" borderId="0" xfId="0" applyFont="1" applyFill="1"/>
    <xf numFmtId="49" fontId="6" fillId="2" borderId="8" xfId="2" applyNumberFormat="1" applyFont="1" applyFill="1" applyBorder="1"/>
    <xf numFmtId="0" fontId="9" fillId="2" borderId="11" xfId="2" applyFont="1" applyFill="1" applyBorder="1"/>
    <xf numFmtId="0" fontId="7" fillId="0" borderId="13" xfId="2" applyFont="1" applyFill="1" applyBorder="1"/>
    <xf numFmtId="0" fontId="14" fillId="0" borderId="0" xfId="0" applyFont="1" applyFill="1" applyBorder="1" applyAlignment="1"/>
    <xf numFmtId="0" fontId="4" fillId="2" borderId="0" xfId="0" applyFont="1" applyFill="1" applyBorder="1" applyAlignment="1"/>
    <xf numFmtId="49" fontId="1" fillId="2" borderId="6" xfId="0" applyNumberFormat="1" applyFont="1" applyFill="1" applyBorder="1" applyAlignment="1">
      <alignment horizontal="center"/>
    </xf>
    <xf numFmtId="49" fontId="19" fillId="0" borderId="6" xfId="2" applyNumberFormat="1" applyFont="1" applyFill="1" applyBorder="1" applyAlignment="1">
      <alignment horizontal="center"/>
    </xf>
    <xf numFmtId="0" fontId="19" fillId="0" borderId="13" xfId="2" applyFont="1" applyFill="1" applyBorder="1" applyAlignment="1">
      <alignment horizontal="left"/>
    </xf>
    <xf numFmtId="0" fontId="1" fillId="0" borderId="0" xfId="1" applyBorder="1" applyAlignment="1"/>
    <xf numFmtId="0" fontId="9" fillId="2" borderId="13" xfId="0" applyFont="1" applyFill="1" applyBorder="1" applyAlignment="1">
      <alignment horizontal="left"/>
    </xf>
    <xf numFmtId="4" fontId="4" fillId="0" borderId="0" xfId="2" applyNumberFormat="1" applyFont="1" applyFill="1" applyBorder="1"/>
    <xf numFmtId="4" fontId="4" fillId="2" borderId="31" xfId="2" applyNumberFormat="1" applyFont="1" applyFill="1" applyBorder="1"/>
    <xf numFmtId="0" fontId="14" fillId="0" borderId="32" xfId="0" applyFont="1" applyFill="1" applyBorder="1" applyAlignment="1">
      <alignment horizontal="center"/>
    </xf>
    <xf numFmtId="49" fontId="14" fillId="0" borderId="31" xfId="0" applyNumberFormat="1" applyFont="1" applyFill="1" applyBorder="1"/>
    <xf numFmtId="49" fontId="6" fillId="2" borderId="31" xfId="2" applyNumberFormat="1" applyFont="1" applyFill="1" applyBorder="1"/>
    <xf numFmtId="4" fontId="0" fillId="2" borderId="0" xfId="0" applyNumberFormat="1" applyFill="1"/>
    <xf numFmtId="4" fontId="13" fillId="2" borderId="0" xfId="2" applyNumberFormat="1" applyFont="1" applyFill="1" applyBorder="1"/>
    <xf numFmtId="4" fontId="2" fillId="2" borderId="0" xfId="2" applyNumberFormat="1" applyFont="1" applyFill="1" applyBorder="1"/>
    <xf numFmtId="0" fontId="4" fillId="0" borderId="18" xfId="1" applyFont="1" applyBorder="1" applyAlignment="1">
      <alignment horizontal="left"/>
    </xf>
    <xf numFmtId="0" fontId="1" fillId="0" borderId="30" xfId="1" applyFont="1" applyBorder="1" applyAlignment="1"/>
    <xf numFmtId="0" fontId="4" fillId="0" borderId="19" xfId="1" applyFont="1" applyFill="1" applyBorder="1" applyAlignment="1">
      <alignment horizontal="left"/>
    </xf>
    <xf numFmtId="0" fontId="3" fillId="0" borderId="32" xfId="1" applyFont="1" applyFill="1" applyBorder="1" applyAlignment="1"/>
    <xf numFmtId="0" fontId="3" fillId="0" borderId="30" xfId="1" applyFont="1" applyFill="1" applyBorder="1" applyAlignment="1"/>
    <xf numFmtId="0" fontId="3" fillId="0" borderId="31" xfId="1" applyFont="1" applyFill="1" applyBorder="1" applyAlignment="1"/>
    <xf numFmtId="4" fontId="19" fillId="0" borderId="20" xfId="0" applyNumberFormat="1" applyFont="1" applyFill="1" applyBorder="1" applyAlignment="1">
      <alignment horizontal="right"/>
    </xf>
    <xf numFmtId="4" fontId="4" fillId="0" borderId="0" xfId="2" applyNumberFormat="1" applyFont="1" applyFill="1" applyBorder="1" applyAlignment="1">
      <alignment horizontal="right"/>
    </xf>
    <xf numFmtId="4" fontId="2" fillId="0" borderId="0" xfId="2" applyNumberFormat="1" applyFont="1" applyFill="1" applyBorder="1" applyAlignment="1">
      <alignment horizontal="right"/>
    </xf>
    <xf numFmtId="4" fontId="6" fillId="2" borderId="30" xfId="2" applyNumberFormat="1" applyFont="1" applyFill="1" applyBorder="1" applyAlignment="1">
      <alignment horizontal="right"/>
    </xf>
    <xf numFmtId="0" fontId="4" fillId="2" borderId="18" xfId="0" applyFont="1" applyFill="1" applyBorder="1" applyAlignment="1">
      <alignment horizontal="left"/>
    </xf>
    <xf numFmtId="0" fontId="4" fillId="2" borderId="3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4" fillId="2" borderId="31" xfId="0" applyNumberFormat="1" applyFont="1" applyFill="1" applyBorder="1"/>
    <xf numFmtId="0" fontId="4" fillId="2" borderId="30" xfId="2" applyFont="1" applyFill="1" applyBorder="1" applyAlignment="1">
      <alignment horizontal="center"/>
    </xf>
    <xf numFmtId="49" fontId="4" fillId="2" borderId="31" xfId="2" applyNumberFormat="1" applyFont="1" applyFill="1" applyBorder="1"/>
    <xf numFmtId="4" fontId="4" fillId="2" borderId="31" xfId="0" applyNumberFormat="1" applyFont="1" applyFill="1" applyBorder="1" applyAlignment="1">
      <alignment horizontal="right"/>
    </xf>
    <xf numFmtId="4" fontId="4" fillId="2" borderId="0" xfId="0" applyNumberFormat="1" applyFont="1" applyFill="1" applyBorder="1" applyAlignment="1">
      <alignment horizontal="right"/>
    </xf>
    <xf numFmtId="4" fontId="0" fillId="2" borderId="0" xfId="0" applyNumberFormat="1" applyFill="1" applyAlignment="1">
      <alignment horizontal="right"/>
    </xf>
    <xf numFmtId="4" fontId="20" fillId="2" borderId="0" xfId="0" applyNumberFormat="1" applyFont="1" applyFill="1" applyAlignment="1">
      <alignment horizontal="right"/>
    </xf>
    <xf numFmtId="49" fontId="14" fillId="0" borderId="19" xfId="0" applyNumberFormat="1" applyFont="1" applyFill="1" applyBorder="1" applyAlignment="1">
      <alignment horizontal="left"/>
    </xf>
    <xf numFmtId="0" fontId="14" fillId="0" borderId="30" xfId="0" applyFont="1" applyFill="1" applyBorder="1" applyAlignment="1">
      <alignment horizontal="center"/>
    </xf>
    <xf numFmtId="49" fontId="4" fillId="2" borderId="19" xfId="2" applyNumberFormat="1" applyFont="1" applyFill="1" applyBorder="1" applyAlignment="1">
      <alignment horizontal="left"/>
    </xf>
    <xf numFmtId="0" fontId="4" fillId="2" borderId="20" xfId="2" applyFont="1" applyFill="1" applyBorder="1" applyAlignment="1">
      <alignment horizontal="center"/>
    </xf>
    <xf numFmtId="4" fontId="14" fillId="0" borderId="30" xfId="0" applyNumberFormat="1" applyFont="1" applyFill="1" applyBorder="1"/>
    <xf numFmtId="4" fontId="19" fillId="0" borderId="0" xfId="2" applyNumberFormat="1" applyFont="1" applyFill="1" applyBorder="1"/>
    <xf numFmtId="0" fontId="4" fillId="2" borderId="19" xfId="0" applyFont="1" applyFill="1" applyBorder="1"/>
    <xf numFmtId="49" fontId="10" fillId="2" borderId="31" xfId="0" applyNumberFormat="1" applyFont="1" applyFill="1" applyBorder="1"/>
    <xf numFmtId="0" fontId="4" fillId="0" borderId="19" xfId="0" applyFont="1" applyFill="1" applyBorder="1"/>
    <xf numFmtId="0" fontId="4" fillId="0" borderId="20" xfId="0" applyFont="1" applyFill="1" applyBorder="1" applyAlignment="1">
      <alignment horizontal="center"/>
    </xf>
    <xf numFmtId="49" fontId="4" fillId="0" borderId="30" xfId="0" applyNumberFormat="1" applyFont="1" applyFill="1" applyBorder="1"/>
    <xf numFmtId="0" fontId="4" fillId="0" borderId="18" xfId="1" applyFont="1" applyFill="1" applyBorder="1" applyAlignment="1"/>
    <xf numFmtId="0" fontId="1" fillId="0" borderId="31" xfId="1" applyFill="1" applyBorder="1" applyAlignment="1"/>
    <xf numFmtId="4" fontId="10" fillId="2" borderId="30" xfId="0" applyNumberFormat="1" applyFont="1" applyFill="1" applyBorder="1" applyAlignment="1">
      <alignment horizontal="right"/>
    </xf>
    <xf numFmtId="4" fontId="12" fillId="2" borderId="0" xfId="0" applyNumberFormat="1" applyFont="1" applyFill="1" applyBorder="1" applyAlignment="1">
      <alignment horizontal="right"/>
    </xf>
    <xf numFmtId="4" fontId="19" fillId="2" borderId="0" xfId="0" applyNumberFormat="1" applyFont="1" applyFill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2" fillId="0" borderId="20" xfId="2" applyNumberFormat="1" applyFont="1" applyFill="1" applyBorder="1" applyAlignment="1">
      <alignment horizontal="right"/>
    </xf>
    <xf numFmtId="49" fontId="7" fillId="0" borderId="14" xfId="2" applyNumberFormat="1" applyFont="1" applyFill="1" applyBorder="1"/>
    <xf numFmtId="4" fontId="33" fillId="0" borderId="31" xfId="2" applyNumberFormat="1" applyFont="1" applyFill="1" applyBorder="1"/>
    <xf numFmtId="4" fontId="27" fillId="2" borderId="8" xfId="2" applyNumberFormat="1" applyFont="1" applyFill="1" applyBorder="1"/>
    <xf numFmtId="0" fontId="14" fillId="0" borderId="26" xfId="0" applyFont="1" applyFill="1" applyBorder="1" applyAlignment="1">
      <alignment horizontal="left"/>
    </xf>
    <xf numFmtId="0" fontId="14" fillId="0" borderId="26" xfId="0" applyFont="1" applyFill="1" applyBorder="1" applyAlignment="1">
      <alignment horizontal="center"/>
    </xf>
    <xf numFmtId="0" fontId="4" fillId="2" borderId="0" xfId="0" applyFont="1" applyFill="1" applyBorder="1" applyAlignment="1"/>
    <xf numFmtId="4" fontId="16" fillId="0" borderId="0" xfId="0" applyNumberFormat="1" applyFont="1" applyBorder="1"/>
    <xf numFmtId="49" fontId="2" fillId="0" borderId="0" xfId="2" applyNumberFormat="1" applyFont="1" applyFill="1" applyBorder="1" applyAlignment="1">
      <alignment horizontal="left"/>
    </xf>
    <xf numFmtId="0" fontId="2" fillId="0" borderId="0" xfId="2" applyFont="1" applyFill="1" applyBorder="1"/>
    <xf numFmtId="3" fontId="2" fillId="0" borderId="0" xfId="2" applyNumberFormat="1" applyFont="1" applyFill="1" applyBorder="1"/>
    <xf numFmtId="4" fontId="9" fillId="2" borderId="36" xfId="0" applyNumberFormat="1" applyFont="1" applyFill="1" applyBorder="1" applyAlignment="1">
      <alignment horizontal="right"/>
    </xf>
    <xf numFmtId="4" fontId="9" fillId="0" borderId="36" xfId="0" applyNumberFormat="1" applyFont="1" applyFill="1" applyBorder="1" applyAlignment="1">
      <alignment horizontal="right"/>
    </xf>
    <xf numFmtId="0" fontId="0" fillId="0" borderId="12" xfId="0" applyBorder="1"/>
    <xf numFmtId="3" fontId="2" fillId="0" borderId="36" xfId="2" applyNumberFormat="1" applyFont="1" applyFill="1" applyBorder="1"/>
    <xf numFmtId="0" fontId="43" fillId="0" borderId="0" xfId="0" applyFont="1"/>
    <xf numFmtId="49" fontId="38" fillId="2" borderId="40" xfId="2" applyNumberFormat="1" applyFont="1" applyFill="1" applyBorder="1" applyAlignment="1">
      <alignment horizontal="left"/>
    </xf>
    <xf numFmtId="0" fontId="36" fillId="2" borderId="34" xfId="2" applyFont="1" applyFill="1" applyBorder="1"/>
    <xf numFmtId="0" fontId="38" fillId="2" borderId="6" xfId="1" applyFont="1" applyFill="1" applyBorder="1" applyAlignment="1">
      <alignment horizontal="left"/>
    </xf>
    <xf numFmtId="0" fontId="39" fillId="2" borderId="13" xfId="1" applyFont="1" applyFill="1" applyBorder="1" applyAlignment="1"/>
    <xf numFmtId="0" fontId="39" fillId="2" borderId="13" xfId="2" applyFont="1" applyFill="1" applyBorder="1" applyAlignment="1">
      <alignment horizontal="left"/>
    </xf>
    <xf numFmtId="0" fontId="51" fillId="2" borderId="11" xfId="2" applyFont="1" applyFill="1" applyBorder="1"/>
    <xf numFmtId="0" fontId="52" fillId="0" borderId="0" xfId="0" applyFont="1"/>
    <xf numFmtId="4" fontId="12" fillId="4" borderId="0" xfId="2" applyNumberFormat="1" applyFont="1" applyFill="1" applyBorder="1"/>
    <xf numFmtId="0" fontId="0" fillId="0" borderId="0" xfId="0" applyFill="1" applyBorder="1"/>
    <xf numFmtId="4" fontId="55" fillId="4" borderId="0" xfId="2" applyNumberFormat="1" applyFont="1" applyFill="1" applyBorder="1"/>
    <xf numFmtId="4" fontId="9" fillId="4" borderId="0" xfId="2" applyNumberFormat="1" applyFont="1" applyFill="1" applyBorder="1"/>
    <xf numFmtId="4" fontId="12" fillId="4" borderId="0" xfId="2" applyNumberFormat="1" applyFont="1" applyFill="1" applyBorder="1" applyAlignment="1">
      <alignment wrapText="1"/>
    </xf>
    <xf numFmtId="4" fontId="54" fillId="4" borderId="0" xfId="2" applyNumberFormat="1" applyFont="1" applyFill="1" applyBorder="1"/>
    <xf numFmtId="0" fontId="30" fillId="4" borderId="11" xfId="2" applyFont="1" applyFill="1" applyBorder="1"/>
    <xf numFmtId="4" fontId="53" fillId="4" borderId="0" xfId="0" applyNumberFormat="1" applyFont="1" applyFill="1" applyBorder="1" applyAlignment="1">
      <alignment horizontal="left"/>
    </xf>
    <xf numFmtId="0" fontId="15" fillId="0" borderId="0" xfId="2" applyFont="1" applyBorder="1"/>
    <xf numFmtId="0" fontId="19" fillId="0" borderId="1" xfId="1" applyFont="1" applyBorder="1" applyAlignment="1">
      <alignment horizontal="center"/>
    </xf>
    <xf numFmtId="0" fontId="19" fillId="0" borderId="22" xfId="1" applyFont="1" applyBorder="1" applyAlignment="1">
      <alignment horizontal="center"/>
    </xf>
    <xf numFmtId="0" fontId="19" fillId="0" borderId="2" xfId="1" applyFont="1" applyBorder="1" applyAlignment="1">
      <alignment horizontal="center"/>
    </xf>
    <xf numFmtId="0" fontId="19" fillId="0" borderId="0" xfId="1" applyFont="1" applyBorder="1" applyAlignment="1">
      <alignment horizontal="center"/>
    </xf>
    <xf numFmtId="49" fontId="19" fillId="0" borderId="3" xfId="1" applyNumberFormat="1" applyFont="1" applyBorder="1" applyAlignment="1">
      <alignment horizontal="center"/>
    </xf>
    <xf numFmtId="0" fontId="19" fillId="0" borderId="4" xfId="1" applyFont="1" applyBorder="1" applyAlignment="1">
      <alignment horizontal="center"/>
    </xf>
    <xf numFmtId="0" fontId="19" fillId="0" borderId="25" xfId="1" applyFont="1" applyBorder="1" applyAlignment="1">
      <alignment horizontal="center"/>
    </xf>
    <xf numFmtId="49" fontId="19" fillId="0" borderId="5" xfId="1" applyNumberFormat="1" applyFont="1" applyBorder="1" applyAlignment="1">
      <alignment horizontal="center"/>
    </xf>
    <xf numFmtId="0" fontId="19" fillId="0" borderId="0" xfId="2" applyFont="1" applyFill="1" applyBorder="1" applyAlignment="1"/>
    <xf numFmtId="0" fontId="19" fillId="0" borderId="0" xfId="2" applyFont="1" applyFill="1" applyBorder="1"/>
    <xf numFmtId="0" fontId="19" fillId="0" borderId="1" xfId="1" applyFont="1" applyFill="1" applyBorder="1" applyAlignment="1">
      <alignment horizontal="center"/>
    </xf>
    <xf numFmtId="0" fontId="19" fillId="0" borderId="22" xfId="1" applyFont="1" applyFill="1" applyBorder="1" applyAlignment="1">
      <alignment horizontal="center"/>
    </xf>
    <xf numFmtId="0" fontId="19" fillId="0" borderId="2" xfId="1" applyFont="1" applyFill="1" applyBorder="1" applyAlignment="1">
      <alignment horizontal="center"/>
    </xf>
    <xf numFmtId="0" fontId="19" fillId="0" borderId="0" xfId="1" applyFont="1" applyFill="1" applyBorder="1" applyAlignment="1">
      <alignment horizontal="center"/>
    </xf>
    <xf numFmtId="49" fontId="19" fillId="0" borderId="3" xfId="1" applyNumberFormat="1" applyFont="1" applyFill="1" applyBorder="1" applyAlignment="1">
      <alignment horizontal="center"/>
    </xf>
    <xf numFmtId="49" fontId="19" fillId="0" borderId="30" xfId="2" applyNumberFormat="1" applyFont="1" applyFill="1" applyBorder="1"/>
    <xf numFmtId="4" fontId="19" fillId="0" borderId="20" xfId="2" applyNumberFormat="1" applyFont="1" applyFill="1" applyBorder="1"/>
    <xf numFmtId="0" fontId="49" fillId="2" borderId="39" xfId="2" applyFont="1" applyFill="1" applyBorder="1" applyAlignment="1">
      <alignment horizontal="left" vertical="center"/>
    </xf>
    <xf numFmtId="49" fontId="19" fillId="2" borderId="14" xfId="2" applyNumberFormat="1" applyFont="1" applyFill="1" applyBorder="1"/>
    <xf numFmtId="0" fontId="58" fillId="2" borderId="23" xfId="2" applyFont="1" applyFill="1" applyBorder="1"/>
    <xf numFmtId="0" fontId="58" fillId="2" borderId="11" xfId="2" applyFont="1" applyFill="1" applyBorder="1"/>
    <xf numFmtId="49" fontId="21" fillId="4" borderId="14" xfId="2" applyNumberFormat="1" applyFont="1" applyFill="1" applyBorder="1"/>
    <xf numFmtId="4" fontId="9" fillId="4" borderId="0" xfId="2" applyNumberFormat="1" applyFont="1" applyFill="1" applyBorder="1" applyAlignment="1">
      <alignment wrapText="1"/>
    </xf>
    <xf numFmtId="0" fontId="1" fillId="2" borderId="0" xfId="2" applyFont="1" applyFill="1" applyBorder="1"/>
    <xf numFmtId="0" fontId="0" fillId="2" borderId="0" xfId="0" applyFill="1" applyProtection="1">
      <protection locked="0"/>
    </xf>
    <xf numFmtId="0" fontId="14" fillId="0" borderId="21" xfId="0" applyFont="1" applyFill="1" applyBorder="1" applyAlignment="1"/>
    <xf numFmtId="0" fontId="14" fillId="0" borderId="22" xfId="0" applyFont="1" applyFill="1" applyBorder="1" applyAlignment="1"/>
    <xf numFmtId="49" fontId="19" fillId="0" borderId="48" xfId="0" applyNumberFormat="1" applyFont="1" applyFill="1" applyBorder="1"/>
    <xf numFmtId="4" fontId="19" fillId="0" borderId="38" xfId="0" applyNumberFormat="1" applyFont="1" applyFill="1" applyBorder="1"/>
    <xf numFmtId="0" fontId="12" fillId="4" borderId="52" xfId="0" applyFont="1" applyFill="1" applyBorder="1"/>
    <xf numFmtId="0" fontId="3" fillId="0" borderId="52" xfId="2" applyFont="1" applyFill="1" applyBorder="1"/>
    <xf numFmtId="4" fontId="27" fillId="0" borderId="53" xfId="2" applyNumberFormat="1" applyFont="1" applyFill="1" applyBorder="1"/>
    <xf numFmtId="0" fontId="3" fillId="0" borderId="55" xfId="2" applyFont="1" applyFill="1" applyBorder="1"/>
    <xf numFmtId="4" fontId="11" fillId="0" borderId="53" xfId="2" applyNumberFormat="1" applyFont="1" applyFill="1" applyBorder="1"/>
    <xf numFmtId="4" fontId="21" fillId="0" borderId="53" xfId="2" applyNumberFormat="1" applyFont="1" applyFill="1" applyBorder="1"/>
    <xf numFmtId="0" fontId="39" fillId="0" borderId="55" xfId="2" applyFont="1" applyFill="1" applyBorder="1"/>
    <xf numFmtId="0" fontId="14" fillId="0" borderId="1" xfId="0" applyFont="1" applyFill="1" applyBorder="1" applyAlignment="1">
      <alignment horizontal="left"/>
    </xf>
    <xf numFmtId="0" fontId="14" fillId="0" borderId="56" xfId="0" applyFont="1" applyFill="1" applyBorder="1" applyAlignment="1">
      <alignment horizontal="center"/>
    </xf>
    <xf numFmtId="0" fontId="14" fillId="0" borderId="22" xfId="0" applyFont="1" applyFill="1" applyBorder="1"/>
    <xf numFmtId="49" fontId="14" fillId="0" borderId="38" xfId="0" applyNumberFormat="1" applyFont="1" applyFill="1" applyBorder="1"/>
    <xf numFmtId="0" fontId="20" fillId="0" borderId="49" xfId="0" applyFont="1" applyFill="1" applyBorder="1"/>
    <xf numFmtId="4" fontId="12" fillId="0" borderId="38" xfId="0" applyNumberFormat="1" applyFont="1" applyFill="1" applyBorder="1"/>
    <xf numFmtId="0" fontId="19" fillId="0" borderId="14" xfId="2" applyFont="1" applyFill="1" applyBorder="1"/>
    <xf numFmtId="49" fontId="19" fillId="2" borderId="6" xfId="2" applyNumberFormat="1" applyFont="1" applyFill="1" applyBorder="1" applyAlignment="1">
      <alignment horizontal="center"/>
    </xf>
    <xf numFmtId="0" fontId="9" fillId="0" borderId="7" xfId="1" applyFont="1" applyBorder="1" applyAlignment="1"/>
    <xf numFmtId="49" fontId="40" fillId="0" borderId="6" xfId="2" applyNumberFormat="1" applyFont="1" applyFill="1" applyBorder="1" applyAlignment="1">
      <alignment horizontal="center"/>
    </xf>
    <xf numFmtId="0" fontId="9" fillId="0" borderId="8" xfId="2" applyFont="1" applyFill="1" applyBorder="1" applyAlignment="1" applyProtection="1">
      <alignment horizontal="center"/>
      <protection locked="0"/>
    </xf>
    <xf numFmtId="0" fontId="19" fillId="0" borderId="4" xfId="1" applyFont="1" applyFill="1" applyBorder="1" applyAlignment="1">
      <alignment horizontal="center"/>
    </xf>
    <xf numFmtId="0" fontId="19" fillId="0" borderId="33" xfId="1" applyFont="1" applyFill="1" applyBorder="1" applyAlignment="1">
      <alignment horizontal="center"/>
    </xf>
    <xf numFmtId="49" fontId="19" fillId="0" borderId="5" xfId="1" applyNumberFormat="1" applyFont="1" applyFill="1" applyBorder="1" applyAlignment="1">
      <alignment horizontal="center"/>
    </xf>
    <xf numFmtId="49" fontId="9" fillId="2" borderId="14" xfId="2" applyNumberFormat="1" applyFont="1" applyFill="1" applyBorder="1"/>
    <xf numFmtId="49" fontId="20" fillId="0" borderId="13" xfId="0" applyNumberFormat="1" applyFont="1" applyFill="1" applyBorder="1" applyAlignment="1">
      <alignment horizontal="center"/>
    </xf>
    <xf numFmtId="0" fontId="12" fillId="4" borderId="11" xfId="2" applyFont="1" applyFill="1" applyBorder="1"/>
    <xf numFmtId="49" fontId="9" fillId="0" borderId="13" xfId="0" applyNumberFormat="1" applyFont="1" applyFill="1" applyBorder="1" applyAlignment="1">
      <alignment horizontal="center"/>
    </xf>
    <xf numFmtId="49" fontId="9" fillId="0" borderId="6" xfId="2" applyNumberFormat="1" applyFont="1" applyFill="1" applyBorder="1" applyAlignment="1">
      <alignment horizontal="center"/>
    </xf>
    <xf numFmtId="49" fontId="40" fillId="0" borderId="13" xfId="0" applyNumberFormat="1" applyFont="1" applyFill="1" applyBorder="1" applyAlignment="1">
      <alignment horizontal="center"/>
    </xf>
    <xf numFmtId="164" fontId="19" fillId="0" borderId="0" xfId="2" applyNumberFormat="1" applyFont="1" applyFill="1" applyBorder="1"/>
    <xf numFmtId="0" fontId="19" fillId="2" borderId="39" xfId="2" applyFont="1" applyFill="1" applyBorder="1" applyAlignment="1">
      <alignment horizontal="left" vertical="center"/>
    </xf>
    <xf numFmtId="0" fontId="37" fillId="2" borderId="39" xfId="2" applyFont="1" applyFill="1" applyBorder="1" applyAlignment="1">
      <alignment horizontal="left" vertical="center"/>
    </xf>
    <xf numFmtId="49" fontId="9" fillId="2" borderId="53" xfId="2" applyNumberFormat="1" applyFont="1" applyFill="1" applyBorder="1" applyAlignment="1">
      <alignment horizontal="center"/>
    </xf>
    <xf numFmtId="0" fontId="9" fillId="2" borderId="52" xfId="2" applyNumberFormat="1" applyFont="1" applyFill="1" applyBorder="1" applyAlignment="1">
      <alignment horizontal="left"/>
    </xf>
    <xf numFmtId="49" fontId="9" fillId="0" borderId="53" xfId="2" applyNumberFormat="1" applyFont="1" applyFill="1" applyBorder="1" applyAlignment="1">
      <alignment horizontal="center"/>
    </xf>
    <xf numFmtId="0" fontId="9" fillId="4" borderId="52" xfId="2" applyNumberFormat="1" applyFont="1" applyFill="1" applyBorder="1" applyAlignment="1">
      <alignment horizontal="left"/>
    </xf>
    <xf numFmtId="49" fontId="9" fillId="4" borderId="53" xfId="2" applyNumberFormat="1" applyFont="1" applyFill="1" applyBorder="1" applyAlignment="1">
      <alignment horizontal="center"/>
    </xf>
    <xf numFmtId="49" fontId="65" fillId="4" borderId="55" xfId="2" applyNumberFormat="1" applyFont="1" applyFill="1" applyBorder="1" applyAlignment="1">
      <alignment horizontal="center"/>
    </xf>
    <xf numFmtId="49" fontId="51" fillId="0" borderId="55" xfId="2" applyNumberFormat="1" applyFont="1" applyFill="1" applyBorder="1" applyAlignment="1">
      <alignment horizontal="center"/>
    </xf>
    <xf numFmtId="49" fontId="20" fillId="0" borderId="57" xfId="0" applyNumberFormat="1" applyFont="1" applyFill="1" applyBorder="1" applyAlignment="1">
      <alignment horizontal="center"/>
    </xf>
    <xf numFmtId="0" fontId="20" fillId="2" borderId="57" xfId="0" applyFont="1" applyFill="1" applyBorder="1" applyAlignment="1">
      <alignment horizontal="left" wrapText="1"/>
    </xf>
    <xf numFmtId="0" fontId="12" fillId="4" borderId="57" xfId="2" applyFont="1" applyFill="1" applyBorder="1"/>
    <xf numFmtId="49" fontId="9" fillId="0" borderId="57" xfId="0" applyNumberFormat="1" applyFont="1" applyFill="1" applyBorder="1" applyAlignment="1">
      <alignment horizontal="center"/>
    </xf>
    <xf numFmtId="0" fontId="9" fillId="4" borderId="57" xfId="2" applyNumberFormat="1" applyFont="1" applyFill="1" applyBorder="1" applyAlignment="1">
      <alignment horizontal="left"/>
    </xf>
    <xf numFmtId="0" fontId="9" fillId="2" borderId="57" xfId="0" applyFont="1" applyFill="1" applyBorder="1" applyAlignment="1">
      <alignment horizontal="justify" wrapText="1"/>
    </xf>
    <xf numFmtId="0" fontId="9" fillId="2" borderId="57" xfId="2" applyFont="1" applyFill="1" applyBorder="1"/>
    <xf numFmtId="49" fontId="19" fillId="2" borderId="55" xfId="2" applyNumberFormat="1" applyFont="1" applyFill="1" applyBorder="1" applyAlignment="1">
      <alignment horizontal="center"/>
    </xf>
    <xf numFmtId="0" fontId="19" fillId="0" borderId="57" xfId="2" applyFont="1" applyFill="1" applyBorder="1"/>
    <xf numFmtId="49" fontId="37" fillId="0" borderId="55" xfId="2" applyNumberFormat="1" applyFont="1" applyFill="1" applyBorder="1" applyAlignment="1">
      <alignment horizontal="center"/>
    </xf>
    <xf numFmtId="164" fontId="29" fillId="4" borderId="57" xfId="2" applyNumberFormat="1" applyFont="1" applyFill="1" applyBorder="1"/>
    <xf numFmtId="0" fontId="1" fillId="0" borderId="57" xfId="1" applyFont="1" applyBorder="1" applyAlignment="1"/>
    <xf numFmtId="0" fontId="19" fillId="0" borderId="48" xfId="0" applyFont="1" applyFill="1" applyBorder="1" applyAlignment="1">
      <alignment horizontal="center" vertical="center" wrapText="1"/>
    </xf>
    <xf numFmtId="0" fontId="6" fillId="0" borderId="48" xfId="1" applyFont="1" applyBorder="1"/>
    <xf numFmtId="164" fontId="19" fillId="0" borderId="48" xfId="0" applyNumberFormat="1" applyFont="1" applyFill="1" applyBorder="1" applyAlignment="1">
      <alignment horizontal="center"/>
    </xf>
    <xf numFmtId="0" fontId="28" fillId="0" borderId="0" xfId="19" applyBorder="1"/>
    <xf numFmtId="0" fontId="1" fillId="0" borderId="29" xfId="1" applyFont="1" applyBorder="1" applyAlignment="1"/>
    <xf numFmtId="49" fontId="40" fillId="2" borderId="60" xfId="2" applyNumberFormat="1" applyFont="1" applyFill="1" applyBorder="1" applyAlignment="1">
      <alignment horizontal="center"/>
    </xf>
    <xf numFmtId="49" fontId="40" fillId="2" borderId="53" xfId="2" applyNumberFormat="1" applyFont="1" applyFill="1" applyBorder="1" applyAlignment="1">
      <alignment horizontal="center"/>
    </xf>
    <xf numFmtId="0" fontId="35" fillId="2" borderId="52" xfId="2" applyNumberFormat="1" applyFont="1" applyFill="1" applyBorder="1" applyAlignment="1">
      <alignment horizontal="left"/>
    </xf>
    <xf numFmtId="0" fontId="12" fillId="2" borderId="57" xfId="0" applyFont="1" applyFill="1" applyBorder="1"/>
    <xf numFmtId="49" fontId="9" fillId="2" borderId="60" xfId="2" applyNumberFormat="1" applyFont="1" applyFill="1" applyBorder="1" applyAlignment="1">
      <alignment horizontal="center"/>
    </xf>
    <xf numFmtId="0" fontId="12" fillId="2" borderId="52" xfId="2" applyNumberFormat="1" applyFont="1" applyFill="1" applyBorder="1" applyAlignment="1">
      <alignment horizontal="left"/>
    </xf>
    <xf numFmtId="0" fontId="19" fillId="2" borderId="57" xfId="2" applyFont="1" applyFill="1" applyBorder="1"/>
    <xf numFmtId="0" fontId="19" fillId="0" borderId="0" xfId="1" applyFont="1" applyFill="1" applyBorder="1"/>
    <xf numFmtId="0" fontId="19" fillId="0" borderId="48" xfId="1" applyFont="1" applyFill="1" applyBorder="1"/>
    <xf numFmtId="49" fontId="40" fillId="0" borderId="57" xfId="2" applyNumberFormat="1" applyFont="1" applyFill="1" applyBorder="1" applyAlignment="1" applyProtection="1">
      <alignment horizontal="center"/>
      <protection locked="0"/>
    </xf>
    <xf numFmtId="0" fontId="35" fillId="0" borderId="57" xfId="2" applyNumberFormat="1" applyFont="1" applyFill="1" applyBorder="1" applyAlignment="1">
      <alignment horizontal="left"/>
    </xf>
    <xf numFmtId="0" fontId="32" fillId="4" borderId="57" xfId="0" applyFont="1" applyFill="1" applyBorder="1"/>
    <xf numFmtId="0" fontId="9" fillId="0" borderId="57" xfId="2" applyFont="1" applyFill="1" applyBorder="1"/>
    <xf numFmtId="4" fontId="12" fillId="0" borderId="57" xfId="0" applyNumberFormat="1" applyFont="1" applyFill="1" applyBorder="1" applyAlignment="1">
      <alignment horizontal="right"/>
    </xf>
    <xf numFmtId="49" fontId="9" fillId="0" borderId="60" xfId="2" applyNumberFormat="1" applyFont="1" applyFill="1" applyBorder="1" applyAlignment="1">
      <alignment horizontal="center"/>
    </xf>
    <xf numFmtId="49" fontId="40" fillId="0" borderId="60" xfId="2" applyNumberFormat="1" applyFont="1" applyFill="1" applyBorder="1" applyAlignment="1">
      <alignment horizontal="center"/>
    </xf>
    <xf numFmtId="0" fontId="12" fillId="4" borderId="57" xfId="0" applyFont="1" applyFill="1" applyBorder="1"/>
    <xf numFmtId="49" fontId="40" fillId="0" borderId="53" xfId="2" applyNumberFormat="1" applyFont="1" applyFill="1" applyBorder="1" applyAlignment="1">
      <alignment horizontal="center"/>
    </xf>
    <xf numFmtId="0" fontId="40" fillId="0" borderId="60" xfId="2" applyFont="1" applyFill="1" applyBorder="1" applyAlignment="1">
      <alignment horizontal="center"/>
    </xf>
    <xf numFmtId="49" fontId="40" fillId="0" borderId="53" xfId="2" applyNumberFormat="1" applyFont="1" applyFill="1" applyBorder="1" applyAlignment="1" applyProtection="1">
      <alignment horizontal="center"/>
      <protection locked="0"/>
    </xf>
    <xf numFmtId="0" fontId="40" fillId="0" borderId="57" xfId="2" applyNumberFormat="1" applyFont="1" applyFill="1" applyBorder="1" applyAlignment="1">
      <alignment horizontal="left"/>
    </xf>
    <xf numFmtId="0" fontId="12" fillId="0" borderId="57" xfId="2" applyFont="1" applyFill="1" applyBorder="1" applyAlignment="1">
      <alignment wrapText="1"/>
    </xf>
    <xf numFmtId="0" fontId="12" fillId="0" borderId="57" xfId="2" applyNumberFormat="1" applyFont="1" applyFill="1" applyBorder="1" applyAlignment="1">
      <alignment horizontal="left"/>
    </xf>
    <xf numFmtId="0" fontId="12" fillId="3" borderId="57" xfId="0" applyFont="1" applyFill="1" applyBorder="1"/>
    <xf numFmtId="0" fontId="40" fillId="0" borderId="6" xfId="2" applyFont="1" applyFill="1" applyBorder="1" applyAlignment="1">
      <alignment horizontal="center"/>
    </xf>
    <xf numFmtId="0" fontId="57" fillId="0" borderId="0" xfId="2" applyFont="1" applyFill="1" applyBorder="1"/>
    <xf numFmtId="49" fontId="19" fillId="2" borderId="60" xfId="2" applyNumberFormat="1" applyFont="1" applyFill="1" applyBorder="1" applyAlignment="1">
      <alignment horizontal="center"/>
    </xf>
    <xf numFmtId="0" fontId="49" fillId="2" borderId="57" xfId="2" applyFont="1" applyFill="1" applyBorder="1" applyAlignment="1">
      <alignment horizontal="left" vertical="center"/>
    </xf>
    <xf numFmtId="0" fontId="21" fillId="4" borderId="57" xfId="2" applyFont="1" applyFill="1" applyBorder="1"/>
    <xf numFmtId="4" fontId="30" fillId="0" borderId="57" xfId="0" applyNumberFormat="1" applyFont="1" applyFill="1" applyBorder="1" applyAlignment="1">
      <alignment horizontal="right"/>
    </xf>
    <xf numFmtId="0" fontId="39" fillId="2" borderId="57" xfId="1" applyFont="1" applyFill="1" applyBorder="1" applyAlignment="1"/>
    <xf numFmtId="0" fontId="21" fillId="4" borderId="52" xfId="0" applyFont="1" applyFill="1" applyBorder="1" applyAlignment="1">
      <alignment horizontal="left"/>
    </xf>
    <xf numFmtId="0" fontId="43" fillId="2" borderId="60" xfId="0" applyFont="1" applyFill="1" applyBorder="1"/>
    <xf numFmtId="49" fontId="39" fillId="0" borderId="57" xfId="2" applyNumberFormat="1" applyFont="1" applyFill="1" applyBorder="1" applyAlignment="1">
      <alignment horizontal="center"/>
    </xf>
    <xf numFmtId="0" fontId="39" fillId="0" borderId="57" xfId="2" applyFont="1" applyFill="1" applyBorder="1" applyAlignment="1">
      <alignment horizontal="left"/>
    </xf>
    <xf numFmtId="4" fontId="30" fillId="0" borderId="57" xfId="0" applyNumberFormat="1" applyFont="1" applyFill="1" applyBorder="1"/>
    <xf numFmtId="4" fontId="12" fillId="0" borderId="57" xfId="0" applyNumberFormat="1" applyFont="1" applyFill="1" applyBorder="1"/>
    <xf numFmtId="49" fontId="38" fillId="0" borderId="60" xfId="2" applyNumberFormat="1" applyFont="1" applyFill="1" applyBorder="1" applyAlignment="1">
      <alignment horizontal="left"/>
    </xf>
    <xf numFmtId="0" fontId="38" fillId="0" borderId="57" xfId="2" applyFont="1" applyFill="1" applyBorder="1" applyAlignment="1">
      <alignment horizontal="center"/>
    </xf>
    <xf numFmtId="0" fontId="39" fillId="0" borderId="57" xfId="2" applyFont="1" applyFill="1" applyBorder="1"/>
    <xf numFmtId="49" fontId="4" fillId="0" borderId="60" xfId="2" applyNumberFormat="1" applyFont="1" applyFill="1" applyBorder="1" applyAlignment="1">
      <alignment horizontal="left"/>
    </xf>
    <xf numFmtId="0" fontId="4" fillId="0" borderId="57" xfId="2" applyFont="1" applyFill="1" applyBorder="1" applyAlignment="1">
      <alignment horizontal="center"/>
    </xf>
    <xf numFmtId="0" fontId="3" fillId="0" borderId="57" xfId="2" applyFont="1" applyFill="1" applyBorder="1"/>
    <xf numFmtId="49" fontId="19" fillId="0" borderId="60" xfId="2" applyNumberFormat="1" applyFont="1" applyFill="1" applyBorder="1" applyAlignment="1">
      <alignment horizontal="center"/>
    </xf>
    <xf numFmtId="0" fontId="7" fillId="0" borderId="52" xfId="2" applyFont="1" applyFill="1" applyBorder="1"/>
    <xf numFmtId="0" fontId="1" fillId="0" borderId="52" xfId="0" applyFont="1" applyFill="1" applyBorder="1"/>
    <xf numFmtId="49" fontId="38" fillId="2" borderId="62" xfId="2" applyNumberFormat="1" applyFont="1" applyFill="1" applyBorder="1" applyAlignment="1">
      <alignment horizontal="left"/>
    </xf>
    <xf numFmtId="0" fontId="41" fillId="0" borderId="52" xfId="0" applyFont="1" applyFill="1" applyBorder="1" applyAlignment="1">
      <alignment wrapText="1"/>
    </xf>
    <xf numFmtId="49" fontId="3" fillId="0" borderId="57" xfId="2" applyNumberFormat="1" applyFont="1" applyFill="1" applyBorder="1" applyAlignment="1">
      <alignment horizontal="left"/>
    </xf>
    <xf numFmtId="49" fontId="1" fillId="2" borderId="60" xfId="0" applyNumberFormat="1" applyFont="1" applyFill="1" applyBorder="1" applyAlignment="1">
      <alignment horizontal="center"/>
    </xf>
    <xf numFmtId="49" fontId="9" fillId="2" borderId="53" xfId="0" applyNumberFormat="1" applyFont="1" applyFill="1" applyBorder="1" applyAlignment="1">
      <alignment horizontal="left"/>
    </xf>
    <xf numFmtId="49" fontId="40" fillId="2" borderId="53" xfId="0" applyNumberFormat="1" applyFont="1" applyFill="1" applyBorder="1" applyAlignment="1">
      <alignment horizontal="center"/>
    </xf>
    <xf numFmtId="49" fontId="9" fillId="2" borderId="53" xfId="0" applyNumberFormat="1" applyFont="1" applyFill="1" applyBorder="1" applyAlignment="1">
      <alignment horizontal="center"/>
    </xf>
    <xf numFmtId="49" fontId="19" fillId="2" borderId="60" xfId="0" applyNumberFormat="1" applyFont="1" applyFill="1" applyBorder="1" applyAlignment="1">
      <alignment horizontal="center"/>
    </xf>
    <xf numFmtId="49" fontId="19" fillId="2" borderId="53" xfId="0" applyNumberFormat="1" applyFont="1" applyFill="1" applyBorder="1" applyAlignment="1">
      <alignment horizontal="left"/>
    </xf>
    <xf numFmtId="0" fontId="12" fillId="2" borderId="52" xfId="0" applyFont="1" applyFill="1" applyBorder="1"/>
    <xf numFmtId="4" fontId="19" fillId="2" borderId="58" xfId="0" applyNumberFormat="1" applyFont="1" applyFill="1" applyBorder="1" applyAlignment="1">
      <alignment horizontal="right"/>
    </xf>
    <xf numFmtId="0" fontId="19" fillId="2" borderId="52" xfId="0" applyFont="1" applyFill="1" applyBorder="1"/>
    <xf numFmtId="49" fontId="40" fillId="2" borderId="60" xfId="0" applyNumberFormat="1" applyFont="1" applyFill="1" applyBorder="1" applyAlignment="1">
      <alignment horizontal="center"/>
    </xf>
    <xf numFmtId="49" fontId="35" fillId="2" borderId="57" xfId="0" applyNumberFormat="1" applyFont="1" applyFill="1" applyBorder="1" applyAlignment="1">
      <alignment horizontal="center"/>
    </xf>
    <xf numFmtId="0" fontId="12" fillId="2" borderId="52" xfId="0" applyFont="1" applyFill="1" applyBorder="1" applyAlignment="1">
      <alignment horizontal="left"/>
    </xf>
    <xf numFmtId="0" fontId="32" fillId="4" borderId="52" xfId="0" applyFont="1" applyFill="1" applyBorder="1"/>
    <xf numFmtId="0" fontId="40" fillId="2" borderId="57" xfId="2" applyFont="1" applyFill="1" applyBorder="1" applyAlignment="1">
      <alignment horizontal="left"/>
    </xf>
    <xf numFmtId="0" fontId="6" fillId="2" borderId="48" xfId="0" applyFont="1" applyFill="1" applyBorder="1" applyAlignment="1">
      <alignment horizontal="center"/>
    </xf>
    <xf numFmtId="0" fontId="19" fillId="2" borderId="48" xfId="0" applyFont="1" applyFill="1" applyBorder="1" applyAlignment="1">
      <alignment horizontal="center" vertical="center" wrapText="1"/>
    </xf>
    <xf numFmtId="0" fontId="3" fillId="2" borderId="48" xfId="0" applyFont="1" applyFill="1" applyBorder="1"/>
    <xf numFmtId="0" fontId="9" fillId="2" borderId="57" xfId="0" applyFont="1" applyFill="1" applyBorder="1" applyAlignment="1">
      <alignment horizontal="left"/>
    </xf>
    <xf numFmtId="0" fontId="12" fillId="3" borderId="52" xfId="0" applyFont="1" applyFill="1" applyBorder="1"/>
    <xf numFmtId="0" fontId="29" fillId="3" borderId="52" xfId="0" applyFont="1" applyFill="1" applyBorder="1"/>
    <xf numFmtId="0" fontId="9" fillId="2" borderId="57" xfId="0" applyFont="1" applyFill="1" applyBorder="1"/>
    <xf numFmtId="0" fontId="32" fillId="4" borderId="57" xfId="0" applyFont="1" applyFill="1" applyBorder="1" applyAlignment="1">
      <alignment horizontal="left"/>
    </xf>
    <xf numFmtId="0" fontId="29" fillId="3" borderId="57" xfId="0" applyFont="1" applyFill="1" applyBorder="1"/>
    <xf numFmtId="0" fontId="41" fillId="0" borderId="57" xfId="0" applyFont="1" applyFill="1" applyBorder="1" applyAlignment="1">
      <alignment wrapText="1"/>
    </xf>
    <xf numFmtId="0" fontId="21" fillId="0" borderId="57" xfId="0" applyFont="1" applyFill="1" applyBorder="1"/>
    <xf numFmtId="4" fontId="21" fillId="0" borderId="57" xfId="0" applyNumberFormat="1" applyFont="1" applyFill="1" applyBorder="1" applyAlignment="1">
      <alignment horizontal="right"/>
    </xf>
    <xf numFmtId="0" fontId="6" fillId="0" borderId="48" xfId="0" applyFont="1" applyFill="1" applyBorder="1" applyAlignment="1">
      <alignment horizontal="center"/>
    </xf>
    <xf numFmtId="49" fontId="7" fillId="0" borderId="60" xfId="0" applyNumberFormat="1" applyFont="1" applyFill="1" applyBorder="1" applyAlignment="1">
      <alignment horizontal="center"/>
    </xf>
    <xf numFmtId="0" fontId="7" fillId="0" borderId="57" xfId="0" applyFont="1" applyFill="1" applyBorder="1"/>
    <xf numFmtId="49" fontId="42" fillId="0" borderId="60" xfId="0" applyNumberFormat="1" applyFont="1" applyFill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0" borderId="57" xfId="0" applyFont="1" applyFill="1" applyBorder="1" applyAlignment="1">
      <alignment wrapText="1"/>
    </xf>
    <xf numFmtId="49" fontId="19" fillId="2" borderId="55" xfId="0" applyNumberFormat="1" applyFont="1" applyFill="1" applyBorder="1" applyAlignment="1">
      <alignment horizontal="center"/>
    </xf>
    <xf numFmtId="0" fontId="1" fillId="0" borderId="57" xfId="0" applyFont="1" applyFill="1" applyBorder="1" applyAlignment="1">
      <alignment horizontal="left"/>
    </xf>
    <xf numFmtId="4" fontId="27" fillId="0" borderId="57" xfId="0" applyNumberFormat="1" applyFont="1" applyFill="1" applyBorder="1" applyAlignment="1">
      <alignment horizontal="right"/>
    </xf>
    <xf numFmtId="0" fontId="41" fillId="0" borderId="57" xfId="0" applyFont="1" applyFill="1" applyBorder="1" applyAlignment="1">
      <alignment vertical="center"/>
    </xf>
    <xf numFmtId="49" fontId="42" fillId="0" borderId="41" xfId="0" applyNumberFormat="1" applyFont="1" applyFill="1" applyBorder="1" applyAlignment="1">
      <alignment horizontal="center"/>
    </xf>
    <xf numFmtId="0" fontId="41" fillId="0" borderId="34" xfId="0" applyFont="1" applyFill="1" applyBorder="1" applyAlignment="1">
      <alignment horizontal="center"/>
    </xf>
    <xf numFmtId="0" fontId="41" fillId="0" borderId="34" xfId="0" applyFont="1" applyFill="1" applyBorder="1" applyAlignment="1">
      <alignment wrapText="1"/>
    </xf>
    <xf numFmtId="0" fontId="21" fillId="0" borderId="34" xfId="0" applyFont="1" applyFill="1" applyBorder="1"/>
    <xf numFmtId="4" fontId="21" fillId="0" borderId="34" xfId="0" applyNumberFormat="1" applyFont="1" applyFill="1" applyBorder="1" applyAlignment="1">
      <alignment horizontal="right"/>
    </xf>
    <xf numFmtId="0" fontId="0" fillId="0" borderId="30" xfId="0" applyBorder="1"/>
    <xf numFmtId="49" fontId="1" fillId="0" borderId="57" xfId="0" applyNumberFormat="1" applyFont="1" applyFill="1" applyBorder="1" applyAlignment="1">
      <alignment horizontal="center"/>
    </xf>
    <xf numFmtId="49" fontId="7" fillId="0" borderId="60" xfId="2" applyNumberFormat="1" applyFont="1" applyFill="1" applyBorder="1" applyAlignment="1">
      <alignment horizontal="center"/>
    </xf>
    <xf numFmtId="0" fontId="42" fillId="0" borderId="53" xfId="2" applyFont="1" applyFill="1" applyBorder="1"/>
    <xf numFmtId="0" fontId="7" fillId="0" borderId="57" xfId="2" applyFont="1" applyFill="1" applyBorder="1"/>
    <xf numFmtId="0" fontId="41" fillId="0" borderId="57" xfId="0" applyFont="1" applyFill="1" applyBorder="1" applyAlignment="1"/>
    <xf numFmtId="49" fontId="6" fillId="2" borderId="38" xfId="2" applyNumberFormat="1" applyFont="1" applyFill="1" applyBorder="1"/>
    <xf numFmtId="4" fontId="6" fillId="2" borderId="38" xfId="2" applyNumberFormat="1" applyFont="1" applyFill="1" applyBorder="1"/>
    <xf numFmtId="49" fontId="39" fillId="2" borderId="60" xfId="2" applyNumberFormat="1" applyFont="1" applyFill="1" applyBorder="1" applyAlignment="1">
      <alignment horizontal="center"/>
    </xf>
    <xf numFmtId="0" fontId="39" fillId="2" borderId="57" xfId="2" applyFont="1" applyFill="1" applyBorder="1"/>
    <xf numFmtId="49" fontId="39" fillId="2" borderId="41" xfId="2" applyNumberFormat="1" applyFont="1" applyFill="1" applyBorder="1" applyAlignment="1">
      <alignment horizontal="center"/>
    </xf>
    <xf numFmtId="0" fontId="39" fillId="2" borderId="34" xfId="2" applyFont="1" applyFill="1" applyBorder="1"/>
    <xf numFmtId="0" fontId="41" fillId="2" borderId="35" xfId="0" applyFont="1" applyFill="1" applyBorder="1" applyAlignment="1"/>
    <xf numFmtId="0" fontId="21" fillId="2" borderId="8" xfId="2" applyFont="1" applyFill="1" applyBorder="1" applyAlignment="1">
      <alignment horizontal="left"/>
    </xf>
    <xf numFmtId="0" fontId="19" fillId="0" borderId="48" xfId="0" applyFont="1" applyFill="1" applyBorder="1" applyAlignment="1">
      <alignment horizontal="center"/>
    </xf>
    <xf numFmtId="0" fontId="19" fillId="0" borderId="48" xfId="0" applyFont="1" applyFill="1" applyBorder="1"/>
    <xf numFmtId="0" fontId="7" fillId="0" borderId="60" xfId="2" applyFont="1" applyFill="1" applyBorder="1" applyAlignment="1">
      <alignment horizontal="center"/>
    </xf>
    <xf numFmtId="0" fontId="19" fillId="2" borderId="57" xfId="0" applyFont="1" applyFill="1" applyBorder="1"/>
    <xf numFmtId="0" fontId="14" fillId="0" borderId="60" xfId="0" applyFont="1" applyFill="1" applyBorder="1" applyAlignment="1"/>
    <xf numFmtId="0" fontId="14" fillId="0" borderId="57" xfId="0" applyFont="1" applyFill="1" applyBorder="1" applyAlignment="1"/>
    <xf numFmtId="0" fontId="6" fillId="0" borderId="57" xfId="2" applyFont="1" applyFill="1" applyBorder="1" applyAlignment="1">
      <alignment horizontal="left"/>
    </xf>
    <xf numFmtId="0" fontId="3" fillId="0" borderId="60" xfId="2" applyFont="1" applyFill="1" applyBorder="1"/>
    <xf numFmtId="0" fontId="39" fillId="0" borderId="60" xfId="2" applyFont="1" applyFill="1" applyBorder="1"/>
    <xf numFmtId="0" fontId="12" fillId="2" borderId="57" xfId="0" applyFont="1" applyFill="1" applyBorder="1" applyAlignment="1">
      <alignment horizontal="left"/>
    </xf>
    <xf numFmtId="0" fontId="12" fillId="2" borderId="34" xfId="0" applyFont="1" applyFill="1" applyBorder="1"/>
    <xf numFmtId="4" fontId="29" fillId="0" borderId="58" xfId="0" applyNumberFormat="1" applyFont="1" applyFill="1" applyBorder="1"/>
    <xf numFmtId="49" fontId="39" fillId="0" borderId="60" xfId="2" applyNumberFormat="1" applyFont="1" applyFill="1" applyBorder="1" applyAlignment="1">
      <alignment horizontal="center"/>
    </xf>
    <xf numFmtId="49" fontId="39" fillId="0" borderId="53" xfId="2" applyNumberFormat="1" applyFont="1" applyFill="1" applyBorder="1" applyAlignment="1">
      <alignment horizontal="left"/>
    </xf>
    <xf numFmtId="49" fontId="39" fillId="0" borderId="62" xfId="2" applyNumberFormat="1" applyFont="1" applyFill="1" applyBorder="1" applyAlignment="1">
      <alignment horizontal="center"/>
    </xf>
    <xf numFmtId="0" fontId="21" fillId="0" borderId="57" xfId="2" applyFont="1" applyFill="1" applyBorder="1" applyAlignment="1">
      <alignment vertical="center"/>
    </xf>
    <xf numFmtId="0" fontId="40" fillId="0" borderId="57" xfId="0" applyFont="1" applyFill="1" applyBorder="1" applyAlignment="1">
      <alignment wrapText="1"/>
    </xf>
    <xf numFmtId="4" fontId="30" fillId="0" borderId="0" xfId="2" applyNumberFormat="1" applyFont="1" applyFill="1" applyBorder="1" applyAlignment="1">
      <alignment horizontal="right"/>
    </xf>
    <xf numFmtId="4" fontId="19" fillId="0" borderId="0" xfId="2" applyNumberFormat="1" applyFont="1" applyFill="1" applyBorder="1" applyAlignment="1">
      <alignment horizontal="right"/>
    </xf>
    <xf numFmtId="0" fontId="40" fillId="2" borderId="52" xfId="2" applyNumberFormat="1" applyFont="1" applyFill="1" applyBorder="1" applyAlignment="1">
      <alignment horizontal="left"/>
    </xf>
    <xf numFmtId="49" fontId="9" fillId="0" borderId="57" xfId="2" applyNumberFormat="1" applyFont="1" applyFill="1" applyBorder="1" applyAlignment="1">
      <alignment horizontal="center"/>
    </xf>
    <xf numFmtId="49" fontId="58" fillId="2" borderId="60" xfId="2" applyNumberFormat="1" applyFont="1" applyFill="1" applyBorder="1" applyAlignment="1">
      <alignment horizontal="center"/>
    </xf>
    <xf numFmtId="0" fontId="35" fillId="2" borderId="57" xfId="0" applyFont="1" applyFill="1" applyBorder="1"/>
    <xf numFmtId="49" fontId="40" fillId="2" borderId="41" xfId="2" applyNumberFormat="1" applyFont="1" applyFill="1" applyBorder="1" applyAlignment="1">
      <alignment horizontal="center"/>
    </xf>
    <xf numFmtId="49" fontId="40" fillId="2" borderId="43" xfId="2" applyNumberFormat="1" applyFont="1" applyFill="1" applyBorder="1" applyAlignment="1">
      <alignment horizontal="center"/>
    </xf>
    <xf numFmtId="0" fontId="40" fillId="2" borderId="35" xfId="2" applyNumberFormat="1" applyFont="1" applyFill="1" applyBorder="1" applyAlignment="1">
      <alignment horizontal="left"/>
    </xf>
    <xf numFmtId="0" fontId="35" fillId="4" borderId="7" xfId="2" applyFont="1" applyFill="1" applyBorder="1"/>
    <xf numFmtId="0" fontId="19" fillId="0" borderId="48" xfId="1" applyFont="1" applyBorder="1"/>
    <xf numFmtId="49" fontId="9" fillId="4" borderId="60" xfId="2" applyNumberFormat="1" applyFont="1" applyFill="1" applyBorder="1" applyAlignment="1">
      <alignment horizontal="center"/>
    </xf>
    <xf numFmtId="0" fontId="30" fillId="4" borderId="57" xfId="2" applyFont="1" applyFill="1" applyBorder="1" applyAlignment="1">
      <alignment horizontal="left"/>
    </xf>
    <xf numFmtId="49" fontId="65" fillId="4" borderId="60" xfId="2" applyNumberFormat="1" applyFont="1" applyFill="1" applyBorder="1" applyAlignment="1">
      <alignment horizontal="center"/>
    </xf>
    <xf numFmtId="49" fontId="65" fillId="4" borderId="53" xfId="2" applyNumberFormat="1" applyFont="1" applyFill="1" applyBorder="1" applyAlignment="1">
      <alignment horizontal="center"/>
    </xf>
    <xf numFmtId="0" fontId="65" fillId="4" borderId="52" xfId="2" applyNumberFormat="1" applyFont="1" applyFill="1" applyBorder="1" applyAlignment="1">
      <alignment horizontal="left"/>
    </xf>
    <xf numFmtId="0" fontId="30" fillId="4" borderId="57" xfId="2" applyFont="1" applyFill="1" applyBorder="1"/>
    <xf numFmtId="49" fontId="65" fillId="0" borderId="60" xfId="2" applyNumberFormat="1" applyFont="1" applyFill="1" applyBorder="1" applyAlignment="1">
      <alignment horizontal="center"/>
    </xf>
    <xf numFmtId="0" fontId="19" fillId="4" borderId="57" xfId="2" applyFont="1" applyFill="1" applyBorder="1"/>
    <xf numFmtId="0" fontId="12" fillId="4" borderId="52" xfId="2" applyNumberFormat="1" applyFont="1" applyFill="1" applyBorder="1" applyAlignment="1">
      <alignment horizontal="left"/>
    </xf>
    <xf numFmtId="0" fontId="12" fillId="4" borderId="52" xfId="2" applyFont="1" applyFill="1" applyBorder="1"/>
    <xf numFmtId="0" fontId="12" fillId="4" borderId="52" xfId="2" applyFont="1" applyFill="1" applyBorder="1" applyAlignment="1">
      <alignment vertical="center"/>
    </xf>
    <xf numFmtId="49" fontId="7" fillId="2" borderId="60" xfId="2" applyNumberFormat="1" applyFont="1" applyFill="1" applyBorder="1" applyAlignment="1">
      <alignment horizontal="center"/>
    </xf>
    <xf numFmtId="0" fontId="40" fillId="2" borderId="57" xfId="2" applyFont="1" applyFill="1" applyBorder="1" applyAlignment="1">
      <alignment horizontal="center"/>
    </xf>
    <xf numFmtId="0" fontId="7" fillId="2" borderId="57" xfId="2" applyFont="1" applyFill="1" applyBorder="1"/>
    <xf numFmtId="0" fontId="21" fillId="2" borderId="57" xfId="2" applyFont="1" applyFill="1" applyBorder="1"/>
    <xf numFmtId="0" fontId="3" fillId="2" borderId="57" xfId="2" applyFont="1" applyFill="1" applyBorder="1"/>
    <xf numFmtId="0" fontId="42" fillId="2" borderId="60" xfId="2" applyFont="1" applyFill="1" applyBorder="1" applyAlignment="1">
      <alignment horizontal="center"/>
    </xf>
    <xf numFmtId="0" fontId="1" fillId="2" borderId="57" xfId="2" applyFont="1" applyFill="1" applyBorder="1"/>
    <xf numFmtId="0" fontId="12" fillId="2" borderId="57" xfId="2" applyFont="1" applyFill="1" applyBorder="1"/>
    <xf numFmtId="49" fontId="21" fillId="2" borderId="57" xfId="2" applyNumberFormat="1" applyFont="1" applyFill="1" applyBorder="1"/>
    <xf numFmtId="4" fontId="11" fillId="0" borderId="57" xfId="2" applyNumberFormat="1" applyFont="1" applyFill="1" applyBorder="1"/>
    <xf numFmtId="0" fontId="12" fillId="0" borderId="57" xfId="0" applyFont="1" applyFill="1" applyBorder="1"/>
    <xf numFmtId="49" fontId="9" fillId="2" borderId="57" xfId="2" applyNumberFormat="1" applyFont="1" applyFill="1" applyBorder="1" applyAlignment="1">
      <alignment horizontal="center"/>
    </xf>
    <xf numFmtId="0" fontId="12" fillId="4" borderId="57" xfId="2" applyFont="1" applyFill="1" applyBorder="1" applyAlignment="1">
      <alignment vertical="center" wrapText="1"/>
    </xf>
    <xf numFmtId="49" fontId="12" fillId="2" borderId="14" xfId="2" applyNumberFormat="1" applyFont="1" applyFill="1" applyBorder="1"/>
    <xf numFmtId="0" fontId="68" fillId="0" borderId="13" xfId="2" applyFont="1" applyFill="1" applyBorder="1" applyAlignment="1">
      <alignment horizontal="center"/>
    </xf>
    <xf numFmtId="0" fontId="69" fillId="0" borderId="8" xfId="2" applyFont="1" applyFill="1" applyBorder="1"/>
    <xf numFmtId="49" fontId="68" fillId="0" borderId="6" xfId="2" applyNumberFormat="1" applyFont="1" applyFill="1" applyBorder="1" applyAlignment="1">
      <alignment horizontal="center" wrapText="1"/>
    </xf>
    <xf numFmtId="0" fontId="20" fillId="2" borderId="57" xfId="0" applyFont="1" applyFill="1" applyBorder="1" applyAlignment="1">
      <alignment horizontal="justify" wrapText="1"/>
    </xf>
    <xf numFmtId="0" fontId="20" fillId="2" borderId="0" xfId="2" applyFont="1" applyFill="1" applyBorder="1"/>
    <xf numFmtId="49" fontId="51" fillId="0" borderId="0" xfId="2" applyNumberFormat="1" applyFont="1" applyFill="1" applyBorder="1" applyAlignment="1">
      <alignment horizontal="center"/>
    </xf>
    <xf numFmtId="49" fontId="20" fillId="0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>
      <alignment horizontal="justify" wrapText="1"/>
    </xf>
    <xf numFmtId="4" fontId="20" fillId="2" borderId="0" xfId="2" applyNumberFormat="1" applyFont="1" applyFill="1" applyBorder="1"/>
    <xf numFmtId="0" fontId="19" fillId="2" borderId="57" xfId="2" applyFont="1" applyFill="1" applyBorder="1" applyAlignment="1">
      <alignment horizontal="left" vertical="center"/>
    </xf>
    <xf numFmtId="0" fontId="66" fillId="2" borderId="57" xfId="0" applyFont="1" applyFill="1" applyBorder="1" applyAlignment="1">
      <alignment horizontal="left" vertical="center" wrapText="1"/>
    </xf>
    <xf numFmtId="0" fontId="37" fillId="2" borderId="52" xfId="2" applyFont="1" applyFill="1" applyBorder="1" applyAlignment="1">
      <alignment horizontal="left" vertical="center"/>
    </xf>
    <xf numFmtId="164" fontId="12" fillId="2" borderId="57" xfId="2" applyNumberFormat="1" applyFont="1" applyFill="1" applyBorder="1"/>
    <xf numFmtId="0" fontId="19" fillId="2" borderId="52" xfId="2" applyFont="1" applyFill="1" applyBorder="1" applyAlignment="1">
      <alignment horizontal="left" vertical="center"/>
    </xf>
    <xf numFmtId="164" fontId="9" fillId="2" borderId="57" xfId="2" applyNumberFormat="1" applyFont="1" applyFill="1" applyBorder="1"/>
    <xf numFmtId="49" fontId="20" fillId="0" borderId="60" xfId="2" applyNumberFormat="1" applyFont="1" applyFill="1" applyBorder="1" applyAlignment="1">
      <alignment horizontal="center"/>
    </xf>
    <xf numFmtId="0" fontId="20" fillId="0" borderId="57" xfId="2" applyFont="1" applyFill="1" applyBorder="1"/>
    <xf numFmtId="0" fontId="20" fillId="2" borderId="57" xfId="0" applyFont="1" applyFill="1" applyBorder="1" applyAlignment="1">
      <alignment horizontal="left" vertical="center" wrapText="1"/>
    </xf>
    <xf numFmtId="0" fontId="51" fillId="2" borderId="57" xfId="2" applyFont="1" applyFill="1" applyBorder="1"/>
    <xf numFmtId="49" fontId="51" fillId="0" borderId="41" xfId="2" applyNumberFormat="1" applyFont="1" applyFill="1" applyBorder="1" applyAlignment="1">
      <alignment horizontal="center"/>
    </xf>
    <xf numFmtId="0" fontId="12" fillId="2" borderId="53" xfId="0" applyFont="1" applyFill="1" applyBorder="1"/>
    <xf numFmtId="0" fontId="12" fillId="2" borderId="16" xfId="0" applyFont="1" applyFill="1" applyBorder="1"/>
    <xf numFmtId="0" fontId="12" fillId="4" borderId="53" xfId="0" applyFont="1" applyFill="1" applyBorder="1"/>
    <xf numFmtId="0" fontId="19" fillId="2" borderId="53" xfId="2" applyFont="1" applyFill="1" applyBorder="1"/>
    <xf numFmtId="4" fontId="9" fillId="4" borderId="57" xfId="2" applyNumberFormat="1" applyFont="1" applyFill="1" applyBorder="1" applyAlignment="1">
      <alignment wrapText="1"/>
    </xf>
    <xf numFmtId="0" fontId="9" fillId="2" borderId="57" xfId="2" applyNumberFormat="1" applyFont="1" applyFill="1" applyBorder="1" applyAlignment="1">
      <alignment horizontal="left" shrinkToFit="1"/>
    </xf>
    <xf numFmtId="49" fontId="58" fillId="2" borderId="57" xfId="2" applyNumberFormat="1" applyFont="1" applyFill="1" applyBorder="1" applyAlignment="1">
      <alignment horizontal="center"/>
    </xf>
    <xf numFmtId="0" fontId="4" fillId="0" borderId="60" xfId="1" applyFont="1" applyBorder="1" applyAlignment="1">
      <alignment horizontal="left"/>
    </xf>
    <xf numFmtId="0" fontId="12" fillId="4" borderId="57" xfId="0" applyFont="1" applyFill="1" applyBorder="1" applyAlignment="1">
      <alignment horizontal="left"/>
    </xf>
    <xf numFmtId="49" fontId="40" fillId="2" borderId="52" xfId="2" applyNumberFormat="1" applyFont="1" applyFill="1" applyBorder="1" applyAlignment="1">
      <alignment horizontal="left"/>
    </xf>
    <xf numFmtId="0" fontId="1" fillId="0" borderId="0" xfId="2" applyBorder="1"/>
    <xf numFmtId="0" fontId="20" fillId="0" borderId="60" xfId="0" applyFont="1" applyBorder="1"/>
    <xf numFmtId="0" fontId="19" fillId="4" borderId="57" xfId="2" applyFont="1" applyFill="1" applyBorder="1" applyAlignment="1">
      <alignment wrapText="1"/>
    </xf>
    <xf numFmtId="0" fontId="12" fillId="2" borderId="57" xfId="2" applyNumberFormat="1" applyFont="1" applyFill="1" applyBorder="1" applyAlignment="1">
      <alignment horizontal="left"/>
    </xf>
    <xf numFmtId="0" fontId="9" fillId="2" borderId="57" xfId="2" applyNumberFormat="1" applyFont="1" applyFill="1" applyBorder="1" applyAlignment="1">
      <alignment horizontal="left"/>
    </xf>
    <xf numFmtId="0" fontId="43" fillId="0" borderId="60" xfId="0" applyFont="1" applyBorder="1"/>
    <xf numFmtId="0" fontId="43" fillId="0" borderId="57" xfId="0" applyFont="1" applyBorder="1"/>
    <xf numFmtId="0" fontId="43" fillId="0" borderId="0" xfId="0" applyFont="1" applyBorder="1"/>
    <xf numFmtId="4" fontId="59" fillId="0" borderId="0" xfId="0" applyNumberFormat="1" applyFont="1" applyBorder="1" applyAlignment="1">
      <alignment horizontal="right"/>
    </xf>
    <xf numFmtId="4" fontId="15" fillId="0" borderId="0" xfId="0" applyNumberFormat="1" applyFont="1" applyBorder="1" applyAlignment="1">
      <alignment horizontal="right"/>
    </xf>
    <xf numFmtId="0" fontId="38" fillId="2" borderId="60" xfId="1" applyFont="1" applyFill="1" applyBorder="1" applyAlignment="1">
      <alignment horizontal="left"/>
    </xf>
    <xf numFmtId="0" fontId="27" fillId="2" borderId="57" xfId="2" applyFont="1" applyFill="1" applyBorder="1"/>
    <xf numFmtId="0" fontId="3" fillId="0" borderId="57" xfId="1" applyFont="1" applyFill="1" applyBorder="1" applyAlignment="1"/>
    <xf numFmtId="49" fontId="70" fillId="0" borderId="60" xfId="2" applyNumberFormat="1" applyFont="1" applyFill="1" applyBorder="1" applyAlignment="1">
      <alignment horizontal="center"/>
    </xf>
    <xf numFmtId="0" fontId="72" fillId="0" borderId="57" xfId="2" applyFont="1" applyFill="1" applyBorder="1" applyAlignment="1">
      <alignment horizontal="center"/>
    </xf>
    <xf numFmtId="0" fontId="71" fillId="0" borderId="57" xfId="2" applyFont="1" applyFill="1" applyBorder="1"/>
    <xf numFmtId="49" fontId="72" fillId="0" borderId="57" xfId="2" applyNumberFormat="1" applyFont="1" applyFill="1" applyBorder="1" applyAlignment="1">
      <alignment horizontal="center"/>
    </xf>
    <xf numFmtId="49" fontId="72" fillId="0" borderId="60" xfId="2" applyNumberFormat="1" applyFont="1" applyFill="1" applyBorder="1" applyAlignment="1">
      <alignment horizontal="center"/>
    </xf>
    <xf numFmtId="0" fontId="72" fillId="0" borderId="57" xfId="2" applyFont="1" applyFill="1" applyBorder="1"/>
    <xf numFmtId="0" fontId="56" fillId="0" borderId="57" xfId="2" applyFont="1" applyFill="1" applyBorder="1"/>
    <xf numFmtId="49" fontId="3" fillId="0" borderId="60" xfId="2" applyNumberFormat="1" applyFont="1" applyFill="1" applyBorder="1" applyAlignment="1">
      <alignment horizontal="center"/>
    </xf>
    <xf numFmtId="49" fontId="3" fillId="0" borderId="57" xfId="2" applyNumberFormat="1" applyFont="1" applyFill="1" applyBorder="1" applyAlignment="1">
      <alignment horizontal="center"/>
    </xf>
    <xf numFmtId="0" fontId="3" fillId="0" borderId="57" xfId="2" applyFont="1" applyFill="1" applyBorder="1" applyAlignment="1">
      <alignment horizontal="left"/>
    </xf>
    <xf numFmtId="49" fontId="44" fillId="0" borderId="60" xfId="2" applyNumberFormat="1" applyFont="1" applyFill="1" applyBorder="1" applyAlignment="1">
      <alignment horizontal="center"/>
    </xf>
    <xf numFmtId="49" fontId="44" fillId="0" borderId="57" xfId="2" applyNumberFormat="1" applyFont="1" applyFill="1" applyBorder="1" applyAlignment="1">
      <alignment horizontal="left"/>
    </xf>
    <xf numFmtId="0" fontId="7" fillId="0" borderId="57" xfId="2" applyFont="1" applyFill="1" applyBorder="1" applyAlignment="1">
      <alignment horizontal="left"/>
    </xf>
    <xf numFmtId="0" fontId="36" fillId="2" borderId="52" xfId="0" applyFont="1" applyFill="1" applyBorder="1" applyAlignment="1">
      <alignment horizontal="left"/>
    </xf>
    <xf numFmtId="0" fontId="19" fillId="2" borderId="57" xfId="0" applyFont="1" applyFill="1" applyBorder="1" applyAlignment="1"/>
    <xf numFmtId="0" fontId="19" fillId="4" borderId="57" xfId="0" applyFont="1" applyFill="1" applyBorder="1" applyAlignment="1">
      <alignment horizontal="left" wrapText="1"/>
    </xf>
    <xf numFmtId="0" fontId="19" fillId="4" borderId="57" xfId="0" applyFont="1" applyFill="1" applyBorder="1"/>
    <xf numFmtId="0" fontId="40" fillId="2" borderId="55" xfId="0" applyFont="1" applyFill="1" applyBorder="1"/>
    <xf numFmtId="0" fontId="9" fillId="2" borderId="60" xfId="0" applyFont="1" applyFill="1" applyBorder="1"/>
    <xf numFmtId="0" fontId="9" fillId="2" borderId="57" xfId="0" applyFont="1" applyFill="1" applyBorder="1" applyAlignment="1">
      <alignment horizontal="center"/>
    </xf>
    <xf numFmtId="0" fontId="9" fillId="2" borderId="53" xfId="0" applyFont="1" applyFill="1" applyBorder="1"/>
    <xf numFmtId="49" fontId="4" fillId="2" borderId="62" xfId="2" applyNumberFormat="1" applyFont="1" applyFill="1" applyBorder="1" applyAlignment="1">
      <alignment horizontal="left"/>
    </xf>
    <xf numFmtId="49" fontId="4" fillId="2" borderId="60" xfId="2" applyNumberFormat="1" applyFont="1" applyFill="1" applyBorder="1" applyAlignment="1">
      <alignment horizontal="left"/>
    </xf>
    <xf numFmtId="49" fontId="21" fillId="4" borderId="57" xfId="2" applyNumberFormat="1" applyFont="1" applyFill="1" applyBorder="1"/>
    <xf numFmtId="49" fontId="38" fillId="2" borderId="60" xfId="2" applyNumberFormat="1" applyFont="1" applyFill="1" applyBorder="1" applyAlignment="1">
      <alignment horizontal="left"/>
    </xf>
    <xf numFmtId="0" fontId="38" fillId="2" borderId="57" xfId="2" applyFont="1" applyFill="1" applyBorder="1" applyAlignment="1">
      <alignment horizontal="center"/>
    </xf>
    <xf numFmtId="0" fontId="9" fillId="2" borderId="57" xfId="2" applyFont="1" applyFill="1" applyBorder="1" applyAlignment="1">
      <alignment horizontal="left"/>
    </xf>
    <xf numFmtId="0" fontId="15" fillId="0" borderId="0" xfId="0" applyFont="1" applyFill="1"/>
    <xf numFmtId="49" fontId="1" fillId="2" borderId="57" xfId="2" applyNumberFormat="1" applyFont="1" applyFill="1" applyBorder="1"/>
    <xf numFmtId="0" fontId="1" fillId="2" borderId="52" xfId="0" applyFont="1" applyFill="1" applyBorder="1"/>
    <xf numFmtId="49" fontId="51" fillId="2" borderId="55" xfId="2" applyNumberFormat="1" applyFont="1" applyFill="1" applyBorder="1" applyAlignment="1">
      <alignment horizontal="center"/>
    </xf>
    <xf numFmtId="49" fontId="20" fillId="2" borderId="57" xfId="0" applyNumberFormat="1" applyFont="1" applyFill="1" applyBorder="1" applyAlignment="1">
      <alignment horizontal="center"/>
    </xf>
    <xf numFmtId="49" fontId="58" fillId="2" borderId="55" xfId="2" applyNumberFormat="1" applyFont="1" applyFill="1" applyBorder="1" applyAlignment="1">
      <alignment horizontal="center"/>
    </xf>
    <xf numFmtId="49" fontId="49" fillId="2" borderId="55" xfId="2" applyNumberFormat="1" applyFont="1" applyFill="1" applyBorder="1" applyAlignment="1">
      <alignment horizontal="center"/>
    </xf>
    <xf numFmtId="0" fontId="9" fillId="2" borderId="57" xfId="2" applyFont="1" applyFill="1" applyBorder="1" applyAlignment="1">
      <alignment horizontal="center" vertical="center" wrapText="1"/>
    </xf>
    <xf numFmtId="0" fontId="4" fillId="2" borderId="60" xfId="1" applyFont="1" applyFill="1" applyBorder="1" applyAlignment="1">
      <alignment horizontal="left"/>
    </xf>
    <xf numFmtId="0" fontId="3" fillId="2" borderId="57" xfId="1" applyFont="1" applyFill="1" applyBorder="1" applyAlignment="1"/>
    <xf numFmtId="0" fontId="7" fillId="2" borderId="52" xfId="0" applyFont="1" applyFill="1" applyBorder="1" applyAlignment="1">
      <alignment horizontal="left"/>
    </xf>
    <xf numFmtId="0" fontId="53" fillId="0" borderId="57" xfId="1" applyFont="1" applyBorder="1" applyAlignment="1"/>
    <xf numFmtId="0" fontId="4" fillId="0" borderId="6" xfId="1" applyFont="1" applyBorder="1" applyAlignment="1">
      <alignment horizontal="left"/>
    </xf>
    <xf numFmtId="0" fontId="1" fillId="0" borderId="14" xfId="1" applyFont="1" applyBorder="1" applyAlignment="1"/>
    <xf numFmtId="0" fontId="60" fillId="3" borderId="57" xfId="0" applyFont="1" applyFill="1" applyBorder="1"/>
    <xf numFmtId="0" fontId="12" fillId="2" borderId="57" xfId="2" applyFont="1" applyFill="1" applyBorder="1" applyAlignment="1">
      <alignment vertical="center"/>
    </xf>
    <xf numFmtId="0" fontId="19" fillId="4" borderId="52" xfId="0" applyFont="1" applyFill="1" applyBorder="1"/>
    <xf numFmtId="0" fontId="56" fillId="4" borderId="51" xfId="2" applyFont="1" applyFill="1" applyBorder="1"/>
    <xf numFmtId="49" fontId="30" fillId="2" borderId="51" xfId="2" applyNumberFormat="1" applyFont="1" applyFill="1" applyBorder="1" applyAlignment="1">
      <alignment horizontal="left"/>
    </xf>
    <xf numFmtId="0" fontId="61" fillId="2" borderId="51" xfId="2" applyFont="1" applyFill="1" applyBorder="1" applyAlignment="1">
      <alignment horizontal="left"/>
    </xf>
    <xf numFmtId="0" fontId="19" fillId="2" borderId="51" xfId="2" applyFont="1" applyFill="1" applyBorder="1" applyAlignment="1">
      <alignment horizontal="left"/>
    </xf>
    <xf numFmtId="0" fontId="9" fillId="2" borderId="57" xfId="2" applyFont="1" applyFill="1" applyBorder="1" applyAlignment="1">
      <alignment horizontal="center"/>
    </xf>
    <xf numFmtId="0" fontId="18" fillId="2" borderId="57" xfId="2" applyFont="1" applyFill="1" applyBorder="1" applyAlignment="1">
      <alignment horizontal="center"/>
    </xf>
    <xf numFmtId="0" fontId="3" fillId="2" borderId="57" xfId="2" applyFont="1" applyFill="1" applyBorder="1" applyAlignment="1">
      <alignment horizontal="left"/>
    </xf>
    <xf numFmtId="0" fontId="1" fillId="2" borderId="57" xfId="0" applyFont="1" applyFill="1" applyBorder="1" applyAlignment="1">
      <alignment wrapText="1"/>
    </xf>
    <xf numFmtId="49" fontId="7" fillId="0" borderId="53" xfId="2" applyNumberFormat="1" applyFont="1" applyFill="1" applyBorder="1" applyAlignment="1">
      <alignment horizontal="left"/>
    </xf>
    <xf numFmtId="0" fontId="19" fillId="0" borderId="57" xfId="2" applyFont="1" applyFill="1" applyBorder="1" applyAlignment="1">
      <alignment horizontal="left"/>
    </xf>
    <xf numFmtId="4" fontId="9" fillId="2" borderId="57" xfId="2" applyNumberFormat="1" applyFont="1" applyFill="1" applyBorder="1" applyAlignment="1">
      <alignment wrapText="1"/>
    </xf>
    <xf numFmtId="0" fontId="19" fillId="2" borderId="57" xfId="2" applyNumberFormat="1" applyFont="1" applyFill="1" applyBorder="1" applyAlignment="1">
      <alignment horizontal="left"/>
    </xf>
    <xf numFmtId="4" fontId="9" fillId="4" borderId="57" xfId="0" applyNumberFormat="1" applyFont="1" applyFill="1" applyBorder="1" applyAlignment="1">
      <alignment wrapText="1"/>
    </xf>
    <xf numFmtId="0" fontId="19" fillId="2" borderId="52" xfId="2" applyNumberFormat="1" applyFont="1" applyFill="1" applyBorder="1" applyAlignment="1">
      <alignment horizontal="left"/>
    </xf>
    <xf numFmtId="0" fontId="9" fillId="0" borderId="52" xfId="2" applyNumberFormat="1" applyFont="1" applyFill="1" applyBorder="1" applyAlignment="1">
      <alignment horizontal="left"/>
    </xf>
    <xf numFmtId="49" fontId="9" fillId="4" borderId="53" xfId="2" applyNumberFormat="1" applyFont="1" applyFill="1" applyBorder="1" applyAlignment="1">
      <alignment horizontal="center" vertical="center"/>
    </xf>
    <xf numFmtId="0" fontId="9" fillId="4" borderId="52" xfId="2" applyNumberFormat="1" applyFont="1" applyFill="1" applyBorder="1" applyAlignment="1">
      <alignment horizontal="left" vertical="center"/>
    </xf>
    <xf numFmtId="0" fontId="9" fillId="0" borderId="0" xfId="0" applyFont="1" applyBorder="1"/>
    <xf numFmtId="0" fontId="19" fillId="2" borderId="57" xfId="2" applyFont="1" applyFill="1" applyBorder="1" applyAlignment="1">
      <alignment horizontal="left"/>
    </xf>
    <xf numFmtId="0" fontId="19" fillId="0" borderId="57" xfId="2" applyNumberFormat="1" applyFont="1" applyFill="1" applyBorder="1" applyAlignment="1">
      <alignment horizontal="left"/>
    </xf>
    <xf numFmtId="0" fontId="19" fillId="2" borderId="57" xfId="0" applyFont="1" applyFill="1" applyBorder="1" applyAlignment="1">
      <alignment horizontal="left" vertical="center" wrapText="1"/>
    </xf>
    <xf numFmtId="49" fontId="65" fillId="0" borderId="60" xfId="2" applyNumberFormat="1" applyFont="1" applyFill="1" applyBorder="1" applyAlignment="1">
      <alignment horizontal="center" vertical="center"/>
    </xf>
    <xf numFmtId="49" fontId="9" fillId="0" borderId="53" xfId="2" applyNumberFormat="1" applyFont="1" applyFill="1" applyBorder="1" applyAlignment="1">
      <alignment horizontal="center" vertical="center"/>
    </xf>
    <xf numFmtId="0" fontId="9" fillId="0" borderId="52" xfId="2" applyNumberFormat="1" applyFont="1" applyFill="1" applyBorder="1" applyAlignment="1">
      <alignment horizontal="left" vertical="center"/>
    </xf>
    <xf numFmtId="0" fontId="3" fillId="2" borderId="57" xfId="2" applyFont="1" applyFill="1" applyBorder="1" applyAlignment="1">
      <alignment horizontal="left" wrapText="1"/>
    </xf>
    <xf numFmtId="49" fontId="9" fillId="2" borderId="13" xfId="0" applyNumberFormat="1" applyFont="1" applyFill="1" applyBorder="1" applyAlignment="1">
      <alignment horizontal="center"/>
    </xf>
    <xf numFmtId="0" fontId="7" fillId="0" borderId="57" xfId="1" applyFont="1" applyBorder="1" applyAlignment="1"/>
    <xf numFmtId="0" fontId="19" fillId="0" borderId="52" xfId="2" applyNumberFormat="1" applyFont="1" applyFill="1" applyBorder="1" applyAlignment="1">
      <alignment horizontal="left"/>
    </xf>
    <xf numFmtId="0" fontId="9" fillId="2" borderId="52" xfId="2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left" vertical="center" wrapText="1"/>
    </xf>
    <xf numFmtId="0" fontId="9" fillId="2" borderId="13" xfId="2" applyFont="1" applyFill="1" applyBorder="1" applyAlignment="1">
      <alignment horizontal="center"/>
    </xf>
    <xf numFmtId="49" fontId="9" fillId="2" borderId="3" xfId="0" applyNumberFormat="1" applyFont="1" applyFill="1" applyBorder="1" applyAlignment="1">
      <alignment horizontal="center"/>
    </xf>
    <xf numFmtId="0" fontId="7" fillId="2" borderId="57" xfId="1" applyFont="1" applyFill="1" applyBorder="1" applyAlignment="1"/>
    <xf numFmtId="0" fontId="1" fillId="2" borderId="57" xfId="1" applyFont="1" applyFill="1" applyBorder="1" applyAlignment="1"/>
    <xf numFmtId="0" fontId="57" fillId="0" borderId="57" xfId="0" applyFont="1" applyBorder="1"/>
    <xf numFmtId="0" fontId="19" fillId="2" borderId="57" xfId="0" applyFont="1" applyFill="1" applyBorder="1" applyAlignment="1">
      <alignment vertical="center"/>
    </xf>
    <xf numFmtId="0" fontId="3" fillId="2" borderId="57" xfId="2" applyFont="1" applyFill="1" applyBorder="1" applyAlignment="1">
      <alignment horizontal="center"/>
    </xf>
    <xf numFmtId="0" fontId="1" fillId="2" borderId="52" xfId="0" applyFont="1" applyFill="1" applyBorder="1" applyAlignment="1">
      <alignment wrapText="1"/>
    </xf>
    <xf numFmtId="0" fontId="3" fillId="2" borderId="3" xfId="2" applyFont="1" applyFill="1" applyBorder="1" applyAlignment="1">
      <alignment horizontal="center"/>
    </xf>
    <xf numFmtId="0" fontId="1" fillId="0" borderId="52" xfId="0" applyFont="1" applyFill="1" applyBorder="1" applyAlignment="1">
      <alignment wrapText="1"/>
    </xf>
    <xf numFmtId="4" fontId="9" fillId="0" borderId="57" xfId="0" applyNumberFormat="1" applyFont="1" applyFill="1" applyBorder="1" applyAlignment="1">
      <alignment horizontal="left" wrapText="1"/>
    </xf>
    <xf numFmtId="0" fontId="9" fillId="4" borderId="57" xfId="0" applyFont="1" applyFill="1" applyBorder="1"/>
    <xf numFmtId="0" fontId="19" fillId="2" borderId="53" xfId="0" applyFont="1" applyFill="1" applyBorder="1" applyAlignment="1"/>
    <xf numFmtId="4" fontId="11" fillId="4" borderId="0" xfId="2" applyNumberFormat="1" applyFont="1" applyFill="1" applyBorder="1" applyAlignment="1">
      <alignment horizontal="left" vertical="center"/>
    </xf>
    <xf numFmtId="164" fontId="27" fillId="0" borderId="13" xfId="2" applyNumberFormat="1" applyFont="1" applyFill="1" applyBorder="1"/>
    <xf numFmtId="164" fontId="2" fillId="0" borderId="20" xfId="2" applyNumberFormat="1" applyFont="1" applyFill="1" applyBorder="1"/>
    <xf numFmtId="0" fontId="19" fillId="0" borderId="38" xfId="0" applyFont="1" applyFill="1" applyBorder="1" applyAlignment="1">
      <alignment horizontal="center"/>
    </xf>
    <xf numFmtId="0" fontId="19" fillId="0" borderId="15" xfId="0" applyFont="1" applyFill="1" applyBorder="1" applyAlignment="1">
      <alignment horizontal="center"/>
    </xf>
    <xf numFmtId="0" fontId="19" fillId="0" borderId="33" xfId="0" applyFont="1" applyFill="1" applyBorder="1" applyAlignment="1">
      <alignment horizontal="center"/>
    </xf>
    <xf numFmtId="0" fontId="31" fillId="0" borderId="0" xfId="0" applyFont="1"/>
    <xf numFmtId="0" fontId="75" fillId="0" borderId="0" xfId="0" applyFont="1"/>
    <xf numFmtId="164" fontId="19" fillId="0" borderId="49" xfId="0" applyNumberFormat="1" applyFont="1" applyFill="1" applyBorder="1" applyAlignment="1">
      <alignment horizontal="center"/>
    </xf>
    <xf numFmtId="164" fontId="19" fillId="0" borderId="59" xfId="0" applyNumberFormat="1" applyFont="1" applyFill="1" applyBorder="1" applyAlignment="1">
      <alignment horizontal="center"/>
    </xf>
    <xf numFmtId="164" fontId="19" fillId="0" borderId="50" xfId="0" applyNumberFormat="1" applyFont="1" applyFill="1" applyBorder="1" applyAlignment="1">
      <alignment horizontal="center"/>
    </xf>
    <xf numFmtId="3" fontId="16" fillId="0" borderId="48" xfId="0" applyNumberFormat="1" applyFont="1" applyFill="1" applyBorder="1"/>
    <xf numFmtId="3" fontId="27" fillId="0" borderId="37" xfId="2" applyNumberFormat="1" applyFont="1" applyFill="1" applyBorder="1"/>
    <xf numFmtId="0" fontId="6" fillId="2" borderId="48" xfId="2" applyFont="1" applyFill="1" applyBorder="1"/>
    <xf numFmtId="0" fontId="20" fillId="2" borderId="9" xfId="0" applyFont="1" applyFill="1" applyBorder="1"/>
    <xf numFmtId="0" fontId="4" fillId="2" borderId="57" xfId="2" applyFont="1" applyFill="1" applyBorder="1" applyAlignment="1">
      <alignment horizontal="center"/>
    </xf>
    <xf numFmtId="0" fontId="24" fillId="0" borderId="52" xfId="0" applyFont="1" applyFill="1" applyBorder="1" applyAlignment="1">
      <alignment wrapText="1"/>
    </xf>
    <xf numFmtId="0" fontId="1" fillId="2" borderId="57" xfId="2" applyFont="1" applyFill="1" applyBorder="1" applyAlignment="1">
      <alignment horizontal="center"/>
    </xf>
    <xf numFmtId="0" fontId="41" fillId="0" borderId="52" xfId="0" applyFont="1" applyFill="1" applyBorder="1" applyAlignment="1"/>
    <xf numFmtId="0" fontId="19" fillId="0" borderId="57" xfId="0" applyFont="1" applyFill="1" applyBorder="1"/>
    <xf numFmtId="0" fontId="1" fillId="0" borderId="52" xfId="2" applyFont="1" applyFill="1" applyBorder="1"/>
    <xf numFmtId="49" fontId="9" fillId="2" borderId="57" xfId="2" applyNumberFormat="1" applyFont="1" applyFill="1" applyBorder="1" applyAlignment="1">
      <alignment horizontal="left"/>
    </xf>
    <xf numFmtId="49" fontId="9" fillId="2" borderId="57" xfId="2" applyNumberFormat="1" applyFont="1" applyFill="1" applyBorder="1" applyAlignment="1">
      <alignment horizontal="left" wrapText="1"/>
    </xf>
    <xf numFmtId="49" fontId="9" fillId="0" borderId="57" xfId="2" applyNumberFormat="1" applyFont="1" applyFill="1" applyBorder="1" applyAlignment="1">
      <alignment horizontal="left"/>
    </xf>
    <xf numFmtId="4" fontId="0" fillId="2" borderId="37" xfId="0" applyNumberFormat="1" applyFill="1" applyBorder="1"/>
    <xf numFmtId="0" fontId="7" fillId="0" borderId="51" xfId="2" applyFont="1" applyFill="1" applyBorder="1"/>
    <xf numFmtId="49" fontId="3" fillId="0" borderId="53" xfId="2" applyNumberFormat="1" applyFont="1" applyFill="1" applyBorder="1" applyAlignment="1">
      <alignment horizontal="left"/>
    </xf>
    <xf numFmtId="4" fontId="0" fillId="2" borderId="49" xfId="0" applyNumberFormat="1" applyFill="1" applyBorder="1"/>
    <xf numFmtId="0" fontId="4" fillId="0" borderId="26" xfId="1" applyFont="1" applyBorder="1" applyAlignment="1">
      <alignment horizontal="left"/>
    </xf>
    <xf numFmtId="0" fontId="1" fillId="0" borderId="27" xfId="1" applyFont="1" applyBorder="1" applyAlignment="1"/>
    <xf numFmtId="49" fontId="19" fillId="0" borderId="27" xfId="2" applyNumberFormat="1" applyFont="1" applyFill="1" applyBorder="1"/>
    <xf numFmtId="4" fontId="19" fillId="0" borderId="29" xfId="2" applyNumberFormat="1" applyFont="1" applyFill="1" applyBorder="1"/>
    <xf numFmtId="0" fontId="9" fillId="2" borderId="51" xfId="0" applyFont="1" applyFill="1" applyBorder="1" applyAlignment="1">
      <alignment horizontal="justify" wrapText="1"/>
    </xf>
    <xf numFmtId="0" fontId="29" fillId="4" borderId="51" xfId="2" applyFont="1" applyFill="1" applyBorder="1"/>
    <xf numFmtId="164" fontId="29" fillId="4" borderId="51" xfId="2" applyNumberFormat="1" applyFont="1" applyFill="1" applyBorder="1"/>
    <xf numFmtId="0" fontId="9" fillId="0" borderId="0" xfId="2" applyFont="1" applyBorder="1"/>
    <xf numFmtId="164" fontId="9" fillId="0" borderId="0" xfId="2" applyNumberFormat="1" applyFont="1" applyBorder="1"/>
    <xf numFmtId="49" fontId="40" fillId="0" borderId="51" xfId="0" applyNumberFormat="1" applyFont="1" applyFill="1" applyBorder="1" applyAlignment="1">
      <alignment horizontal="center"/>
    </xf>
    <xf numFmtId="0" fontId="19" fillId="0" borderId="38" xfId="0" applyFont="1" applyFill="1" applyBorder="1" applyAlignment="1">
      <alignment horizontal="center" vertical="center" wrapText="1"/>
    </xf>
    <xf numFmtId="0" fontId="19" fillId="0" borderId="15" xfId="0" applyFont="1" applyFill="1" applyBorder="1" applyAlignment="1">
      <alignment horizontal="center" vertical="center" wrapText="1"/>
    </xf>
    <xf numFmtId="0" fontId="6" fillId="0" borderId="48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49" fontId="21" fillId="2" borderId="7" xfId="2" applyNumberFormat="1" applyFont="1" applyFill="1" applyBorder="1"/>
    <xf numFmtId="0" fontId="9" fillId="2" borderId="57" xfId="0" applyFont="1" applyFill="1" applyBorder="1" applyAlignment="1">
      <alignment horizontal="left" vertical="center"/>
    </xf>
    <xf numFmtId="49" fontId="9" fillId="2" borderId="2" xfId="2" applyNumberFormat="1" applyFont="1" applyFill="1" applyBorder="1" applyAlignment="1">
      <alignment horizontal="center"/>
    </xf>
    <xf numFmtId="0" fontId="19" fillId="2" borderId="17" xfId="2" applyNumberFormat="1" applyFont="1" applyFill="1" applyBorder="1" applyAlignment="1">
      <alignment horizontal="left"/>
    </xf>
    <xf numFmtId="0" fontId="19" fillId="2" borderId="3" xfId="2" applyFont="1" applyFill="1" applyBorder="1"/>
    <xf numFmtId="0" fontId="1" fillId="0" borderId="36" xfId="1" applyFont="1" applyBorder="1" applyAlignment="1"/>
    <xf numFmtId="0" fontId="19" fillId="0" borderId="51" xfId="2" applyFont="1" applyFill="1" applyBorder="1"/>
    <xf numFmtId="0" fontId="4" fillId="0" borderId="63" xfId="1" applyFont="1" applyFill="1" applyBorder="1" applyAlignment="1">
      <alignment horizontal="left"/>
    </xf>
    <xf numFmtId="0" fontId="3" fillId="0" borderId="64" xfId="1" applyFont="1" applyFill="1" applyBorder="1" applyAlignment="1"/>
    <xf numFmtId="0" fontId="3" fillId="0" borderId="27" xfId="1" applyFont="1" applyFill="1" applyBorder="1" applyAlignment="1"/>
    <xf numFmtId="0" fontId="3" fillId="0" borderId="28" xfId="1" applyFont="1" applyFill="1" applyBorder="1" applyAlignment="1"/>
    <xf numFmtId="4" fontId="19" fillId="0" borderId="29" xfId="0" applyNumberFormat="1" applyFont="1" applyFill="1" applyBorder="1" applyAlignment="1">
      <alignment horizontal="right"/>
    </xf>
    <xf numFmtId="0" fontId="3" fillId="2" borderId="13" xfId="2" applyFont="1" applyFill="1" applyBorder="1" applyAlignment="1">
      <alignment horizontal="left"/>
    </xf>
    <xf numFmtId="0" fontId="6" fillId="0" borderId="48" xfId="1" applyFont="1" applyFill="1" applyBorder="1" applyAlignment="1">
      <alignment horizontal="center"/>
    </xf>
    <xf numFmtId="0" fontId="6" fillId="0" borderId="48" xfId="1" applyFont="1" applyFill="1" applyBorder="1"/>
    <xf numFmtId="4" fontId="19" fillId="0" borderId="36" xfId="0" applyNumberFormat="1" applyFont="1" applyFill="1" applyBorder="1" applyAlignment="1">
      <alignment horizontal="right"/>
    </xf>
    <xf numFmtId="0" fontId="6" fillId="2" borderId="57" xfId="2" applyFont="1" applyFill="1" applyBorder="1" applyAlignment="1">
      <alignment horizontal="left"/>
    </xf>
    <xf numFmtId="49" fontId="6" fillId="2" borderId="55" xfId="2" applyNumberFormat="1" applyFont="1" applyFill="1" applyBorder="1" applyAlignment="1">
      <alignment horizontal="center"/>
    </xf>
    <xf numFmtId="49" fontId="27" fillId="2" borderId="51" xfId="2" applyNumberFormat="1" applyFont="1" applyFill="1" applyBorder="1" applyAlignment="1">
      <alignment horizontal="left"/>
    </xf>
    <xf numFmtId="0" fontId="27" fillId="2" borderId="57" xfId="2" applyFont="1" applyFill="1" applyBorder="1" applyAlignment="1">
      <alignment horizontal="left"/>
    </xf>
    <xf numFmtId="0" fontId="7" fillId="2" borderId="57" xfId="2" applyFont="1" applyFill="1" applyBorder="1" applyAlignment="1">
      <alignment horizontal="left"/>
    </xf>
    <xf numFmtId="49" fontId="6" fillId="2" borderId="51" xfId="2" applyNumberFormat="1" applyFont="1" applyFill="1" applyBorder="1" applyAlignment="1">
      <alignment horizontal="left"/>
    </xf>
    <xf numFmtId="0" fontId="7" fillId="2" borderId="52" xfId="0" applyFont="1" applyFill="1" applyBorder="1"/>
    <xf numFmtId="0" fontId="21" fillId="2" borderId="52" xfId="0" applyFont="1" applyFill="1" applyBorder="1"/>
    <xf numFmtId="49" fontId="6" fillId="4" borderId="51" xfId="2" applyNumberFormat="1" applyFont="1" applyFill="1" applyBorder="1" applyAlignment="1">
      <alignment horizontal="left"/>
    </xf>
    <xf numFmtId="0" fontId="6" fillId="4" borderId="57" xfId="2" applyFont="1" applyFill="1" applyBorder="1" applyAlignment="1">
      <alignment horizontal="left"/>
    </xf>
    <xf numFmtId="0" fontId="27" fillId="4" borderId="52" xfId="0" applyFont="1" applyFill="1" applyBorder="1" applyAlignment="1">
      <alignment horizontal="left"/>
    </xf>
    <xf numFmtId="49" fontId="47" fillId="2" borderId="55" xfId="2" applyNumberFormat="1" applyFont="1" applyFill="1" applyBorder="1" applyAlignment="1">
      <alignment horizontal="center"/>
    </xf>
    <xf numFmtId="49" fontId="3" fillId="0" borderId="57" xfId="2" applyNumberFormat="1" applyFont="1" applyFill="1" applyBorder="1" applyAlignment="1">
      <alignment horizontal="center" vertical="center"/>
    </xf>
    <xf numFmtId="0" fontId="3" fillId="4" borderId="57" xfId="2" applyFont="1" applyFill="1" applyBorder="1" applyAlignment="1">
      <alignment horizontal="left"/>
    </xf>
    <xf numFmtId="0" fontId="21" fillId="4" borderId="57" xfId="2" applyFont="1" applyFill="1" applyBorder="1" applyAlignment="1">
      <alignment vertical="center"/>
    </xf>
    <xf numFmtId="49" fontId="44" fillId="2" borderId="51" xfId="2" applyNumberFormat="1" applyFont="1" applyFill="1" applyBorder="1" applyAlignment="1">
      <alignment horizontal="left"/>
    </xf>
    <xf numFmtId="0" fontId="44" fillId="2" borderId="57" xfId="2" applyFont="1" applyFill="1" applyBorder="1" applyAlignment="1">
      <alignment horizontal="left"/>
    </xf>
    <xf numFmtId="49" fontId="44" fillId="2" borderId="55" xfId="2" applyNumberFormat="1" applyFont="1" applyFill="1" applyBorder="1" applyAlignment="1">
      <alignment horizontal="center"/>
    </xf>
    <xf numFmtId="49" fontId="44" fillId="4" borderId="51" xfId="2" applyNumberFormat="1" applyFont="1" applyFill="1" applyBorder="1" applyAlignment="1">
      <alignment horizontal="left"/>
    </xf>
    <xf numFmtId="0" fontId="44" fillId="4" borderId="57" xfId="2" applyFont="1" applyFill="1" applyBorder="1" applyAlignment="1">
      <alignment horizontal="left"/>
    </xf>
    <xf numFmtId="0" fontId="21" fillId="2" borderId="52" xfId="0" applyFont="1" applyFill="1" applyBorder="1" applyAlignment="1">
      <alignment horizontal="left"/>
    </xf>
    <xf numFmtId="0" fontId="21" fillId="2" borderId="57" xfId="2" applyFont="1" applyFill="1" applyBorder="1" applyAlignment="1">
      <alignment vertical="center"/>
    </xf>
    <xf numFmtId="164" fontId="30" fillId="4" borderId="57" xfId="0" applyNumberFormat="1" applyFont="1" applyFill="1" applyBorder="1" applyAlignment="1">
      <alignment horizontal="right" wrapText="1"/>
    </xf>
    <xf numFmtId="164" fontId="12" fillId="4" borderId="57" xfId="0" applyNumberFormat="1" applyFont="1" applyFill="1" applyBorder="1" applyAlignment="1">
      <alignment horizontal="right"/>
    </xf>
    <xf numFmtId="164" fontId="30" fillId="4" borderId="57" xfId="0" applyNumberFormat="1" applyFont="1" applyFill="1" applyBorder="1" applyAlignment="1">
      <alignment horizontal="right"/>
    </xf>
    <xf numFmtId="164" fontId="12" fillId="2" borderId="57" xfId="0" applyNumberFormat="1" applyFont="1" applyFill="1" applyBorder="1" applyAlignment="1">
      <alignment horizontal="right"/>
    </xf>
    <xf numFmtId="164" fontId="62" fillId="2" borderId="57" xfId="0" applyNumberFormat="1" applyFont="1" applyFill="1" applyBorder="1" applyAlignment="1">
      <alignment horizontal="right"/>
    </xf>
    <xf numFmtId="164" fontId="12" fillId="2" borderId="52" xfId="0" applyNumberFormat="1" applyFont="1" applyFill="1" applyBorder="1" applyAlignment="1">
      <alignment horizontal="right"/>
    </xf>
    <xf numFmtId="164" fontId="30" fillId="2" borderId="14" xfId="0" applyNumberFormat="1" applyFont="1" applyFill="1" applyBorder="1" applyAlignment="1">
      <alignment horizontal="right"/>
    </xf>
    <xf numFmtId="164" fontId="4" fillId="2" borderId="31" xfId="0" applyNumberFormat="1" applyFont="1" applyFill="1" applyBorder="1" applyAlignment="1">
      <alignment horizontal="right"/>
    </xf>
    <xf numFmtId="0" fontId="6" fillId="2" borderId="48" xfId="0" applyFont="1" applyFill="1" applyBorder="1"/>
    <xf numFmtId="4" fontId="0" fillId="2" borderId="36" xfId="0" applyNumberFormat="1" applyFill="1" applyBorder="1" applyAlignment="1">
      <alignment horizontal="right"/>
    </xf>
    <xf numFmtId="3" fontId="30" fillId="4" borderId="58" xfId="0" applyNumberFormat="1" applyFont="1" applyFill="1" applyBorder="1" applyAlignment="1">
      <alignment horizontal="right" wrapText="1"/>
    </xf>
    <xf numFmtId="49" fontId="19" fillId="2" borderId="51" xfId="0" applyNumberFormat="1" applyFont="1" applyFill="1" applyBorder="1" applyAlignment="1">
      <alignment horizontal="left"/>
    </xf>
    <xf numFmtId="0" fontId="9" fillId="2" borderId="51" xfId="0" applyFont="1" applyFill="1" applyBorder="1" applyAlignment="1">
      <alignment horizontal="left"/>
    </xf>
    <xf numFmtId="3" fontId="12" fillId="2" borderId="58" xfId="0" applyNumberFormat="1" applyFont="1" applyFill="1" applyBorder="1" applyAlignment="1">
      <alignment horizontal="right"/>
    </xf>
    <xf numFmtId="49" fontId="9" fillId="2" borderId="51" xfId="0" applyNumberFormat="1" applyFont="1" applyFill="1" applyBorder="1" applyAlignment="1">
      <alignment horizontal="center"/>
    </xf>
    <xf numFmtId="0" fontId="19" fillId="2" borderId="51" xfId="0" applyFont="1" applyFill="1" applyBorder="1" applyAlignment="1">
      <alignment horizontal="left"/>
    </xf>
    <xf numFmtId="3" fontId="30" fillId="4" borderId="58" xfId="0" applyNumberFormat="1" applyFont="1" applyFill="1" applyBorder="1" applyAlignment="1">
      <alignment horizontal="right"/>
    </xf>
    <xf numFmtId="3" fontId="21" fillId="2" borderId="58" xfId="0" applyNumberFormat="1" applyFont="1" applyFill="1" applyBorder="1" applyAlignment="1">
      <alignment horizontal="right"/>
    </xf>
    <xf numFmtId="0" fontId="40" fillId="2" borderId="51" xfId="0" applyFont="1" applyFill="1" applyBorder="1"/>
    <xf numFmtId="3" fontId="62" fillId="2" borderId="58" xfId="0" applyNumberFormat="1" applyFont="1" applyFill="1" applyBorder="1" applyAlignment="1">
      <alignment horizontal="right"/>
    </xf>
    <xf numFmtId="0" fontId="19" fillId="2" borderId="51" xfId="0" applyFont="1" applyFill="1" applyBorder="1"/>
    <xf numFmtId="3" fontId="30" fillId="2" borderId="37" xfId="0" applyNumberFormat="1" applyFont="1" applyFill="1" applyBorder="1" applyAlignment="1">
      <alignment horizontal="right"/>
    </xf>
    <xf numFmtId="3" fontId="4" fillId="2" borderId="47" xfId="0" applyNumberFormat="1" applyFont="1" applyFill="1" applyBorder="1" applyAlignment="1">
      <alignment horizontal="right"/>
    </xf>
    <xf numFmtId="0" fontId="21" fillId="2" borderId="57" xfId="2" applyFont="1" applyFill="1" applyBorder="1" applyAlignment="1">
      <alignment wrapText="1"/>
    </xf>
    <xf numFmtId="4" fontId="16" fillId="0" borderId="36" xfId="0" applyNumberFormat="1" applyFont="1" applyFill="1" applyBorder="1"/>
    <xf numFmtId="0" fontId="12" fillId="2" borderId="51" xfId="0" applyFont="1" applyFill="1" applyBorder="1"/>
    <xf numFmtId="0" fontId="37" fillId="2" borderId="51" xfId="0" applyFont="1" applyFill="1" applyBorder="1"/>
    <xf numFmtId="0" fontId="6" fillId="0" borderId="48" xfId="2" applyFont="1" applyFill="1" applyBorder="1" applyAlignment="1">
      <alignment horizontal="center"/>
    </xf>
    <xf numFmtId="0" fontId="6" fillId="0" borderId="48" xfId="2" applyFont="1" applyFill="1" applyBorder="1"/>
    <xf numFmtId="4" fontId="1" fillId="2" borderId="47" xfId="2" applyNumberFormat="1" applyFill="1" applyBorder="1"/>
    <xf numFmtId="0" fontId="3" fillId="2" borderId="51" xfId="2" applyFont="1" applyFill="1" applyBorder="1" applyAlignment="1">
      <alignment horizontal="center"/>
    </xf>
    <xf numFmtId="0" fontId="39" fillId="2" borderId="51" xfId="2" applyFont="1" applyFill="1" applyBorder="1" applyAlignment="1">
      <alignment horizontal="center"/>
    </xf>
    <xf numFmtId="0" fontId="38" fillId="2" borderId="51" xfId="2" applyFont="1" applyFill="1" applyBorder="1" applyAlignment="1">
      <alignment horizontal="center"/>
    </xf>
    <xf numFmtId="0" fontId="40" fillId="0" borderId="51" xfId="0" applyFont="1" applyFill="1" applyBorder="1" applyAlignment="1">
      <alignment wrapText="1"/>
    </xf>
    <xf numFmtId="0" fontId="21" fillId="4" borderId="51" xfId="2" applyFont="1" applyFill="1" applyBorder="1"/>
    <xf numFmtId="0" fontId="9" fillId="3" borderId="57" xfId="0" applyFont="1" applyFill="1" applyBorder="1" applyAlignment="1">
      <alignment horizontal="left"/>
    </xf>
    <xf numFmtId="0" fontId="19" fillId="2" borderId="57" xfId="0" applyFont="1" applyFill="1" applyBorder="1" applyAlignment="1">
      <alignment horizontal="center"/>
    </xf>
    <xf numFmtId="0" fontId="21" fillId="4" borderId="53" xfId="2" applyFont="1" applyFill="1" applyBorder="1"/>
    <xf numFmtId="0" fontId="1" fillId="0" borderId="36" xfId="1" applyFill="1" applyBorder="1" applyAlignment="1"/>
    <xf numFmtId="164" fontId="21" fillId="0" borderId="57" xfId="2" applyNumberFormat="1" applyFont="1" applyFill="1" applyBorder="1" applyAlignment="1">
      <alignment wrapText="1"/>
    </xf>
    <xf numFmtId="164" fontId="27" fillId="0" borderId="57" xfId="2" applyNumberFormat="1" applyFont="1" applyFill="1" applyBorder="1"/>
    <xf numFmtId="164" fontId="4" fillId="0" borderId="32" xfId="2" applyNumberFormat="1" applyFont="1" applyFill="1" applyBorder="1"/>
    <xf numFmtId="3" fontId="1" fillId="0" borderId="58" xfId="2" applyNumberFormat="1" applyFont="1" applyBorder="1"/>
    <xf numFmtId="3" fontId="27" fillId="0" borderId="58" xfId="2" applyNumberFormat="1" applyFont="1" applyFill="1" applyBorder="1"/>
    <xf numFmtId="3" fontId="4" fillId="0" borderId="36" xfId="2" applyNumberFormat="1" applyFont="1" applyFill="1" applyBorder="1"/>
    <xf numFmtId="0" fontId="7" fillId="0" borderId="8" xfId="2" applyFont="1" applyFill="1" applyBorder="1" applyAlignment="1">
      <alignment horizontal="left"/>
    </xf>
    <xf numFmtId="0" fontId="27" fillId="0" borderId="57" xfId="2" applyFont="1" applyFill="1" applyBorder="1"/>
    <xf numFmtId="0" fontId="30" fillId="4" borderId="57" xfId="0" applyFont="1" applyFill="1" applyBorder="1"/>
    <xf numFmtId="0" fontId="30" fillId="2" borderId="52" xfId="0" applyFont="1" applyFill="1" applyBorder="1"/>
    <xf numFmtId="49" fontId="9" fillId="2" borderId="15" xfId="2" applyNumberFormat="1" applyFont="1" applyFill="1" applyBorder="1" applyAlignment="1">
      <alignment horizontal="center"/>
    </xf>
    <xf numFmtId="0" fontId="1" fillId="0" borderId="57" xfId="0" applyFont="1" applyFill="1" applyBorder="1" applyAlignment="1">
      <alignment vertical="center" wrapText="1"/>
    </xf>
    <xf numFmtId="0" fontId="19" fillId="0" borderId="65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6" fillId="0" borderId="66" xfId="0" applyFont="1" applyFill="1" applyBorder="1"/>
    <xf numFmtId="4" fontId="9" fillId="0" borderId="47" xfId="0" applyNumberFormat="1" applyFont="1" applyFill="1" applyBorder="1" applyAlignment="1">
      <alignment horizontal="right"/>
    </xf>
    <xf numFmtId="4" fontId="7" fillId="0" borderId="44" xfId="0" applyNumberFormat="1" applyFont="1" applyFill="1" applyBorder="1" applyAlignment="1">
      <alignment horizontal="right"/>
    </xf>
    <xf numFmtId="4" fontId="7" fillId="0" borderId="54" xfId="0" applyNumberFormat="1" applyFont="1" applyFill="1" applyBorder="1" applyAlignment="1">
      <alignment horizontal="right"/>
    </xf>
    <xf numFmtId="4" fontId="9" fillId="0" borderId="54" xfId="0" applyNumberFormat="1" applyFont="1" applyFill="1" applyBorder="1" applyAlignment="1">
      <alignment horizontal="left" wrapText="1"/>
    </xf>
    <xf numFmtId="4" fontId="9" fillId="0" borderId="54" xfId="0" applyNumberFormat="1" applyFont="1" applyFill="1" applyBorder="1" applyAlignment="1">
      <alignment horizontal="right"/>
    </xf>
    <xf numFmtId="4" fontId="0" fillId="0" borderId="53" xfId="0" applyNumberFormat="1" applyBorder="1" applyAlignment="1">
      <alignment horizontal="left"/>
    </xf>
    <xf numFmtId="4" fontId="40" fillId="0" borderId="67" xfId="0" applyNumberFormat="1" applyFont="1" applyFill="1" applyBorder="1" applyAlignment="1">
      <alignment horizontal="right"/>
    </xf>
    <xf numFmtId="4" fontId="14" fillId="2" borderId="66" xfId="2" applyNumberFormat="1" applyFont="1" applyFill="1" applyBorder="1"/>
    <xf numFmtId="164" fontId="2" fillId="2" borderId="20" xfId="2" applyNumberFormat="1" applyFont="1" applyFill="1" applyBorder="1"/>
    <xf numFmtId="3" fontId="56" fillId="4" borderId="58" xfId="0" applyNumberFormat="1" applyFont="1" applyFill="1" applyBorder="1" applyAlignment="1">
      <alignment wrapText="1"/>
    </xf>
    <xf numFmtId="3" fontId="4" fillId="2" borderId="36" xfId="2" applyNumberFormat="1" applyFont="1" applyFill="1" applyBorder="1"/>
    <xf numFmtId="3" fontId="20" fillId="2" borderId="0" xfId="0" applyNumberFormat="1" applyFont="1" applyFill="1" applyBorder="1"/>
    <xf numFmtId="164" fontId="27" fillId="0" borderId="14" xfId="2" applyNumberFormat="1" applyFont="1" applyFill="1" applyBorder="1"/>
    <xf numFmtId="164" fontId="56" fillId="0" borderId="14" xfId="2" applyNumberFormat="1" applyFont="1" applyFill="1" applyBorder="1"/>
    <xf numFmtId="164" fontId="4" fillId="2" borderId="20" xfId="2" applyNumberFormat="1" applyFont="1" applyFill="1" applyBorder="1"/>
    <xf numFmtId="164" fontId="27" fillId="2" borderId="57" xfId="2" applyNumberFormat="1" applyFont="1" applyFill="1" applyBorder="1"/>
    <xf numFmtId="164" fontId="21" fillId="2" borderId="57" xfId="2" applyNumberFormat="1" applyFont="1" applyFill="1" applyBorder="1"/>
    <xf numFmtId="164" fontId="34" fillId="2" borderId="31" xfId="2" applyNumberFormat="1" applyFont="1" applyFill="1" applyBorder="1"/>
    <xf numFmtId="164" fontId="21" fillId="2" borderId="0" xfId="2" applyNumberFormat="1" applyFont="1" applyFill="1" applyBorder="1"/>
    <xf numFmtId="3" fontId="27" fillId="2" borderId="58" xfId="2" applyNumberFormat="1" applyFont="1" applyFill="1" applyBorder="1"/>
    <xf numFmtId="3" fontId="21" fillId="2" borderId="58" xfId="2" applyNumberFormat="1" applyFont="1" applyFill="1" applyBorder="1"/>
    <xf numFmtId="3" fontId="34" fillId="2" borderId="47" xfId="2" applyNumberFormat="1" applyFont="1" applyFill="1" applyBorder="1"/>
    <xf numFmtId="3" fontId="1" fillId="2" borderId="0" xfId="2" applyNumberFormat="1" applyFont="1" applyFill="1" applyBorder="1"/>
    <xf numFmtId="164" fontId="12" fillId="0" borderId="57" xfId="0" applyNumberFormat="1" applyFont="1" applyFill="1" applyBorder="1"/>
    <xf numFmtId="164" fontId="4" fillId="0" borderId="31" xfId="2" applyNumberFormat="1" applyFont="1" applyFill="1" applyBorder="1"/>
    <xf numFmtId="3" fontId="12" fillId="0" borderId="57" xfId="0" applyNumberFormat="1" applyFont="1" applyFill="1" applyBorder="1"/>
    <xf numFmtId="164" fontId="27" fillId="2" borderId="13" xfId="2" applyNumberFormat="1" applyFont="1" applyFill="1" applyBorder="1" applyAlignment="1">
      <alignment horizontal="right"/>
    </xf>
    <xf numFmtId="164" fontId="21" fillId="2" borderId="13" xfId="2" applyNumberFormat="1" applyFont="1" applyFill="1" applyBorder="1" applyAlignment="1">
      <alignment horizontal="right"/>
    </xf>
    <xf numFmtId="164" fontId="36" fillId="2" borderId="57" xfId="2" applyNumberFormat="1" applyFont="1" applyFill="1" applyBorder="1"/>
    <xf numFmtId="164" fontId="36" fillId="2" borderId="34" xfId="2" applyNumberFormat="1" applyFont="1" applyFill="1" applyBorder="1"/>
    <xf numFmtId="164" fontId="2" fillId="2" borderId="31" xfId="2" applyNumberFormat="1" applyFont="1" applyFill="1" applyBorder="1"/>
    <xf numFmtId="164" fontId="2" fillId="0" borderId="31" xfId="2" applyNumberFormat="1" applyFont="1" applyFill="1" applyBorder="1"/>
    <xf numFmtId="3" fontId="27" fillId="2" borderId="37" xfId="2" applyNumberFormat="1" applyFont="1" applyFill="1" applyBorder="1" applyAlignment="1">
      <alignment horizontal="right"/>
    </xf>
    <xf numFmtId="3" fontId="1" fillId="2" borderId="37" xfId="2" applyNumberFormat="1" applyFont="1" applyFill="1" applyBorder="1" applyAlignment="1">
      <alignment horizontal="right"/>
    </xf>
    <xf numFmtId="3" fontId="41" fillId="2" borderId="58" xfId="2" applyNumberFormat="1" applyFont="1" applyFill="1" applyBorder="1"/>
    <xf numFmtId="3" fontId="41" fillId="2" borderId="45" xfId="2" applyNumberFormat="1" applyFont="1" applyFill="1" applyBorder="1"/>
    <xf numFmtId="3" fontId="2" fillId="2" borderId="47" xfId="2" applyNumberFormat="1" applyFont="1" applyFill="1" applyBorder="1"/>
    <xf numFmtId="3" fontId="1" fillId="2" borderId="0" xfId="2" applyNumberFormat="1" applyFill="1" applyBorder="1"/>
    <xf numFmtId="164" fontId="30" fillId="0" borderId="57" xfId="14" applyNumberFormat="1" applyFont="1" applyBorder="1"/>
    <xf numFmtId="164" fontId="12" fillId="4" borderId="57" xfId="2" applyNumberFormat="1" applyFont="1" applyFill="1" applyBorder="1"/>
    <xf numFmtId="164" fontId="30" fillId="2" borderId="57" xfId="2" applyNumberFormat="1" applyFont="1" applyFill="1" applyBorder="1"/>
    <xf numFmtId="164" fontId="19" fillId="4" borderId="57" xfId="2" applyNumberFormat="1" applyFont="1" applyFill="1" applyBorder="1"/>
    <xf numFmtId="164" fontId="12" fillId="2" borderId="34" xfId="2" applyNumberFormat="1" applyFont="1" applyFill="1" applyBorder="1"/>
    <xf numFmtId="164" fontId="30" fillId="4" borderId="57" xfId="2" applyNumberFormat="1" applyFont="1" applyFill="1" applyBorder="1"/>
    <xf numFmtId="164" fontId="55" fillId="4" borderId="57" xfId="2" applyNumberFormat="1" applyFont="1" applyFill="1" applyBorder="1"/>
    <xf numFmtId="164" fontId="12" fillId="0" borderId="57" xfId="2" applyNumberFormat="1" applyFont="1" applyFill="1" applyBorder="1"/>
    <xf numFmtId="164" fontId="12" fillId="0" borderId="17" xfId="2" applyNumberFormat="1" applyFont="1" applyFill="1" applyBorder="1"/>
    <xf numFmtId="164" fontId="12" fillId="4" borderId="57" xfId="2" applyNumberFormat="1" applyFont="1" applyFill="1" applyBorder="1" applyAlignment="1">
      <alignment vertical="center"/>
    </xf>
    <xf numFmtId="164" fontId="12" fillId="0" borderId="14" xfId="1" applyNumberFormat="1" applyFont="1" applyBorder="1" applyAlignment="1"/>
    <xf numFmtId="164" fontId="30" fillId="0" borderId="13" xfId="2" applyNumberFormat="1" applyFont="1" applyFill="1" applyBorder="1"/>
    <xf numFmtId="164" fontId="35" fillId="2" borderId="57" xfId="2" applyNumberFormat="1" applyFont="1" applyFill="1" applyBorder="1"/>
    <xf numFmtId="164" fontId="30" fillId="0" borderId="57" xfId="2" applyNumberFormat="1" applyFont="1" applyFill="1" applyBorder="1"/>
    <xf numFmtId="164" fontId="12" fillId="0" borderId="57" xfId="2" applyNumberFormat="1" applyFont="1" applyFill="1" applyBorder="1" applyAlignment="1">
      <alignment vertical="center"/>
    </xf>
    <xf numFmtId="164" fontId="9" fillId="4" borderId="57" xfId="2" applyNumberFormat="1" applyFont="1" applyFill="1" applyBorder="1"/>
    <xf numFmtId="164" fontId="12" fillId="2" borderId="57" xfId="2" applyNumberFormat="1" applyFont="1" applyFill="1" applyBorder="1" applyAlignment="1">
      <alignment horizontal="right"/>
    </xf>
    <xf numFmtId="164" fontId="62" fillId="0" borderId="57" xfId="2" applyNumberFormat="1" applyFont="1" applyFill="1" applyBorder="1"/>
    <xf numFmtId="164" fontId="20" fillId="2" borderId="57" xfId="2" applyNumberFormat="1" applyFont="1" applyFill="1" applyBorder="1"/>
    <xf numFmtId="164" fontId="62" fillId="2" borderId="57" xfId="2" applyNumberFormat="1" applyFont="1" applyFill="1" applyBorder="1"/>
    <xf numFmtId="164" fontId="29" fillId="2" borderId="57" xfId="2" applyNumberFormat="1" applyFont="1" applyFill="1" applyBorder="1"/>
    <xf numFmtId="164" fontId="51" fillId="2" borderId="57" xfId="2" applyNumberFormat="1" applyFont="1" applyFill="1" applyBorder="1"/>
    <xf numFmtId="3" fontId="9" fillId="0" borderId="0" xfId="2" applyNumberFormat="1" applyFont="1" applyBorder="1"/>
    <xf numFmtId="164" fontId="27" fillId="0" borderId="57" xfId="1" applyNumberFormat="1" applyFont="1" applyBorder="1" applyAlignment="1"/>
    <xf numFmtId="164" fontId="1" fillId="0" borderId="57" xfId="1" applyNumberFormat="1" applyFont="1" applyBorder="1" applyAlignment="1"/>
    <xf numFmtId="164" fontId="21" fillId="0" borderId="57" xfId="1" applyNumberFormat="1" applyFont="1" applyBorder="1" applyAlignment="1"/>
    <xf numFmtId="164" fontId="53" fillId="0" borderId="13" xfId="1" applyNumberFormat="1" applyFont="1" applyBorder="1" applyAlignment="1"/>
    <xf numFmtId="164" fontId="62" fillId="0" borderId="57" xfId="0" applyNumberFormat="1" applyFont="1" applyBorder="1"/>
    <xf numFmtId="164" fontId="30" fillId="2" borderId="3" xfId="2" applyNumberFormat="1" applyFont="1" applyFill="1" applyBorder="1"/>
    <xf numFmtId="164" fontId="12" fillId="0" borderId="61" xfId="2" applyNumberFormat="1" applyFont="1" applyFill="1" applyBorder="1"/>
    <xf numFmtId="164" fontId="32" fillId="0" borderId="57" xfId="2" applyNumberFormat="1" applyFont="1" applyFill="1" applyBorder="1"/>
    <xf numFmtId="3" fontId="27" fillId="0" borderId="58" xfId="1" applyNumberFormat="1" applyFont="1" applyBorder="1" applyAlignment="1"/>
    <xf numFmtId="3" fontId="1" fillId="0" borderId="58" xfId="1" applyNumberFormat="1" applyFont="1" applyBorder="1" applyAlignment="1"/>
    <xf numFmtId="3" fontId="21" fillId="0" borderId="58" xfId="1" applyNumberFormat="1" applyFont="1" applyBorder="1" applyAlignment="1"/>
    <xf numFmtId="3" fontId="53" fillId="0" borderId="37" xfId="1" applyNumberFormat="1" applyFont="1" applyBorder="1" applyAlignment="1"/>
    <xf numFmtId="3" fontId="62" fillId="2" borderId="58" xfId="2" applyNumberFormat="1" applyFont="1" applyFill="1" applyBorder="1"/>
    <xf numFmtId="3" fontId="12" fillId="2" borderId="58" xfId="2" applyNumberFormat="1" applyFont="1" applyFill="1" applyBorder="1"/>
    <xf numFmtId="3" fontId="51" fillId="2" borderId="58" xfId="2" applyNumberFormat="1" applyFont="1" applyFill="1" applyBorder="1"/>
    <xf numFmtId="3" fontId="40" fillId="2" borderId="58" xfId="2" applyNumberFormat="1" applyFont="1" applyFill="1" applyBorder="1"/>
    <xf numFmtId="3" fontId="62" fillId="0" borderId="58" xfId="0" applyNumberFormat="1" applyFont="1" applyBorder="1"/>
    <xf numFmtId="3" fontId="12" fillId="4" borderId="58" xfId="2" applyNumberFormat="1" applyFont="1" applyFill="1" applyBorder="1" applyAlignment="1">
      <alignment horizontal="right"/>
    </xf>
    <xf numFmtId="3" fontId="30" fillId="2" borderId="58" xfId="2" applyNumberFormat="1" applyFont="1" applyFill="1" applyBorder="1"/>
    <xf numFmtId="3" fontId="9" fillId="2" borderId="58" xfId="2" applyNumberFormat="1" applyFont="1" applyFill="1" applyBorder="1"/>
    <xf numFmtId="3" fontId="30" fillId="2" borderId="59" xfId="2" applyNumberFormat="1" applyFont="1" applyFill="1" applyBorder="1"/>
    <xf numFmtId="3" fontId="30" fillId="0" borderId="58" xfId="2" applyNumberFormat="1" applyFont="1" applyFill="1" applyBorder="1"/>
    <xf numFmtId="3" fontId="12" fillId="4" borderId="58" xfId="2" applyNumberFormat="1" applyFont="1" applyFill="1" applyBorder="1"/>
    <xf numFmtId="3" fontId="12" fillId="4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 applyAlignment="1">
      <alignment horizontal="right"/>
    </xf>
    <xf numFmtId="164" fontId="15" fillId="0" borderId="0" xfId="2" applyNumberFormat="1" applyFont="1" applyBorder="1"/>
    <xf numFmtId="3" fontId="15" fillId="0" borderId="0" xfId="2" applyNumberFormat="1" applyFont="1" applyBorder="1"/>
    <xf numFmtId="164" fontId="30" fillId="2" borderId="57" xfId="0" applyNumberFormat="1" applyFont="1" applyFill="1" applyBorder="1" applyAlignment="1">
      <alignment horizontal="right"/>
    </xf>
    <xf numFmtId="164" fontId="63" fillId="2" borderId="57" xfId="2" applyNumberFormat="1" applyFont="1" applyFill="1" applyBorder="1" applyAlignment="1">
      <alignment horizontal="right"/>
    </xf>
    <xf numFmtId="164" fontId="21" fillId="4" borderId="14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164" fontId="11" fillId="0" borderId="13" xfId="1" applyNumberFormat="1" applyFont="1" applyFill="1" applyBorder="1" applyAlignment="1">
      <alignment horizontal="right"/>
    </xf>
    <xf numFmtId="164" fontId="63" fillId="0" borderId="57" xfId="2" applyNumberFormat="1" applyFont="1" applyFill="1" applyBorder="1" applyAlignment="1">
      <alignment horizontal="right"/>
    </xf>
    <xf numFmtId="164" fontId="73" fillId="0" borderId="57" xfId="2" applyNumberFormat="1" applyFont="1" applyFill="1" applyBorder="1" applyAlignment="1">
      <alignment horizontal="right"/>
    </xf>
    <xf numFmtId="164" fontId="11" fillId="0" borderId="57" xfId="2" applyNumberFormat="1" applyFont="1" applyFill="1" applyBorder="1" applyAlignment="1">
      <alignment horizontal="right"/>
    </xf>
    <xf numFmtId="164" fontId="12" fillId="0" borderId="57" xfId="2" applyNumberFormat="1" applyFont="1" applyFill="1" applyBorder="1" applyAlignment="1">
      <alignment horizontal="right"/>
    </xf>
    <xf numFmtId="164" fontId="46" fillId="0" borderId="57" xfId="2" applyNumberFormat="1" applyFont="1" applyFill="1" applyBorder="1" applyAlignment="1">
      <alignment horizontal="right"/>
    </xf>
    <xf numFmtId="164" fontId="45" fillId="0" borderId="57" xfId="0" applyNumberFormat="1" applyFont="1" applyBorder="1" applyAlignment="1">
      <alignment horizontal="right"/>
    </xf>
    <xf numFmtId="164" fontId="0" fillId="2" borderId="0" xfId="0" applyNumberFormat="1" applyFill="1" applyBorder="1"/>
    <xf numFmtId="164" fontId="27" fillId="2" borderId="52" xfId="0" applyNumberFormat="1" applyFont="1" applyFill="1" applyBorder="1" applyAlignment="1">
      <alignment horizontal="right"/>
    </xf>
    <xf numFmtId="164" fontId="21" fillId="2" borderId="52" xfId="0" applyNumberFormat="1" applyFont="1" applyFill="1" applyBorder="1" applyAlignment="1">
      <alignment horizontal="right"/>
    </xf>
    <xf numFmtId="164" fontId="27" fillId="4" borderId="52" xfId="0" applyNumberFormat="1" applyFont="1" applyFill="1" applyBorder="1" applyAlignment="1">
      <alignment horizontal="right"/>
    </xf>
    <xf numFmtId="164" fontId="21" fillId="4" borderId="52" xfId="0" applyNumberFormat="1" applyFont="1" applyFill="1" applyBorder="1" applyAlignment="1">
      <alignment horizontal="right"/>
    </xf>
    <xf numFmtId="164" fontId="63" fillId="2" borderId="52" xfId="0" applyNumberFormat="1" applyFont="1" applyFill="1" applyBorder="1" applyAlignment="1">
      <alignment horizontal="right"/>
    </xf>
    <xf numFmtId="164" fontId="4" fillId="2" borderId="20" xfId="2" applyNumberFormat="1" applyFont="1" applyFill="1" applyBorder="1" applyAlignment="1">
      <alignment horizontal="right"/>
    </xf>
    <xf numFmtId="3" fontId="7" fillId="2" borderId="58" xfId="2" applyNumberFormat="1" applyFont="1" applyFill="1" applyBorder="1" applyAlignment="1">
      <alignment horizontal="right"/>
    </xf>
    <xf numFmtId="3" fontId="27" fillId="2" borderId="58" xfId="0" applyNumberFormat="1" applyFont="1" applyFill="1" applyBorder="1" applyAlignment="1">
      <alignment horizontal="right"/>
    </xf>
    <xf numFmtId="3" fontId="21" fillId="2" borderId="46" xfId="2" applyNumberFormat="1" applyFont="1" applyFill="1" applyBorder="1" applyAlignment="1">
      <alignment horizontal="right"/>
    </xf>
    <xf numFmtId="3" fontId="30" fillId="4" borderId="58" xfId="2" applyNumberFormat="1" applyFont="1" applyFill="1" applyBorder="1"/>
    <xf numFmtId="3" fontId="12" fillId="4" borderId="46" xfId="2" applyNumberFormat="1" applyFont="1" applyFill="1" applyBorder="1"/>
    <xf numFmtId="3" fontId="11" fillId="4" borderId="46" xfId="2" applyNumberFormat="1" applyFont="1" applyFill="1" applyBorder="1" applyAlignment="1">
      <alignment horizontal="right"/>
    </xf>
    <xf numFmtId="3" fontId="12" fillId="2" borderId="46" xfId="2" applyNumberFormat="1" applyFont="1" applyFill="1" applyBorder="1"/>
    <xf numFmtId="3" fontId="63" fillId="2" borderId="58" xfId="0" applyNumberFormat="1" applyFont="1" applyFill="1" applyBorder="1" applyAlignment="1">
      <alignment horizontal="right"/>
    </xf>
    <xf numFmtId="3" fontId="4" fillId="2" borderId="36" xfId="2" applyNumberFormat="1" applyFont="1" applyFill="1" applyBorder="1" applyAlignment="1">
      <alignment horizontal="right"/>
    </xf>
    <xf numFmtId="164" fontId="1" fillId="0" borderId="0" xfId="2" applyNumberFormat="1" applyAlignment="1">
      <alignment horizontal="right"/>
    </xf>
    <xf numFmtId="164" fontId="2" fillId="2" borderId="20" xfId="2" applyNumberFormat="1" applyFont="1" applyFill="1" applyBorder="1" applyAlignment="1">
      <alignment horizontal="right"/>
    </xf>
    <xf numFmtId="3" fontId="1" fillId="0" borderId="0" xfId="2" applyNumberFormat="1" applyAlignment="1">
      <alignment horizontal="right"/>
    </xf>
    <xf numFmtId="49" fontId="6" fillId="2" borderId="60" xfId="2" applyNumberFormat="1" applyFont="1" applyFill="1" applyBorder="1" applyAlignment="1">
      <alignment horizontal="center" vertical="center"/>
    </xf>
    <xf numFmtId="0" fontId="6" fillId="2" borderId="57" xfId="2" applyFont="1" applyFill="1" applyBorder="1" applyAlignment="1">
      <alignment horizontal="left" vertical="center"/>
    </xf>
    <xf numFmtId="164" fontId="27" fillId="2" borderId="57" xfId="2" applyNumberFormat="1" applyFont="1" applyFill="1" applyBorder="1" applyAlignment="1">
      <alignment horizontal="right"/>
    </xf>
    <xf numFmtId="3" fontId="27" fillId="2" borderId="58" xfId="2" applyNumberFormat="1" applyFont="1" applyFill="1" applyBorder="1" applyAlignment="1">
      <alignment horizontal="right"/>
    </xf>
    <xf numFmtId="49" fontId="48" fillId="2" borderId="60" xfId="2" applyNumberFormat="1" applyFont="1" applyFill="1" applyBorder="1" applyAlignment="1">
      <alignment horizontal="center" vertical="center"/>
    </xf>
    <xf numFmtId="0" fontId="1" fillId="2" borderId="57" xfId="2" applyFont="1" applyFill="1" applyBorder="1" applyAlignment="1">
      <alignment horizontal="left" vertical="center"/>
    </xf>
    <xf numFmtId="164" fontId="21" fillId="2" borderId="57" xfId="2" applyNumberFormat="1" applyFont="1" applyFill="1" applyBorder="1" applyAlignment="1">
      <alignment horizontal="right"/>
    </xf>
    <xf numFmtId="3" fontId="1" fillId="2" borderId="58" xfId="2" applyNumberFormat="1" applyFont="1" applyFill="1" applyBorder="1" applyAlignment="1">
      <alignment horizontal="right"/>
    </xf>
    <xf numFmtId="3" fontId="2" fillId="2" borderId="36" xfId="2" applyNumberFormat="1" applyFont="1" applyFill="1" applyBorder="1" applyAlignment="1">
      <alignment horizontal="right"/>
    </xf>
    <xf numFmtId="164" fontId="21" fillId="0" borderId="57" xfId="2" applyNumberFormat="1" applyFont="1" applyFill="1" applyBorder="1"/>
    <xf numFmtId="164" fontId="12" fillId="0" borderId="14" xfId="2" applyNumberFormat="1" applyFont="1" applyFill="1" applyBorder="1"/>
    <xf numFmtId="164" fontId="21" fillId="0" borderId="51" xfId="2" applyNumberFormat="1" applyFont="1" applyFill="1" applyBorder="1"/>
    <xf numFmtId="164" fontId="4" fillId="2" borderId="31" xfId="2" applyNumberFormat="1" applyFont="1" applyFill="1" applyBorder="1"/>
    <xf numFmtId="3" fontId="1" fillId="2" borderId="58" xfId="2" applyNumberFormat="1" applyFill="1" applyBorder="1"/>
    <xf numFmtId="3" fontId="21" fillId="0" borderId="58" xfId="2" applyNumberFormat="1" applyFont="1" applyFill="1" applyBorder="1"/>
    <xf numFmtId="3" fontId="21" fillId="4" borderId="46" xfId="2" applyNumberFormat="1" applyFont="1" applyFill="1" applyBorder="1"/>
    <xf numFmtId="3" fontId="4" fillId="2" borderId="47" xfId="2" applyNumberFormat="1" applyFont="1" applyFill="1" applyBorder="1"/>
    <xf numFmtId="164" fontId="30" fillId="2" borderId="52" xfId="0" applyNumberFormat="1" applyFont="1" applyFill="1" applyBorder="1" applyAlignment="1">
      <alignment horizontal="right"/>
    </xf>
    <xf numFmtId="164" fontId="12" fillId="3" borderId="57" xfId="0" applyNumberFormat="1" applyFont="1" applyFill="1" applyBorder="1" applyAlignment="1">
      <alignment horizontal="right"/>
    </xf>
    <xf numFmtId="164" fontId="12" fillId="3" borderId="52" xfId="0" applyNumberFormat="1" applyFont="1" applyFill="1" applyBorder="1" applyAlignment="1">
      <alignment horizontal="right"/>
    </xf>
    <xf numFmtId="164" fontId="12" fillId="2" borderId="51" xfId="0" applyNumberFormat="1" applyFont="1" applyFill="1" applyBorder="1" applyAlignment="1">
      <alignment horizontal="right"/>
    </xf>
    <xf numFmtId="164" fontId="19" fillId="2" borderId="52" xfId="0" applyNumberFormat="1" applyFont="1" applyFill="1" applyBorder="1" applyAlignment="1">
      <alignment horizontal="right"/>
    </xf>
    <xf numFmtId="164" fontId="32" fillId="3" borderId="57" xfId="0" applyNumberFormat="1" applyFont="1" applyFill="1" applyBorder="1" applyAlignment="1">
      <alignment horizontal="right"/>
    </xf>
    <xf numFmtId="164" fontId="60" fillId="3" borderId="57" xfId="0" applyNumberFormat="1" applyFont="1" applyFill="1" applyBorder="1" applyAlignment="1">
      <alignment horizontal="right"/>
    </xf>
    <xf numFmtId="164" fontId="12" fillId="2" borderId="14" xfId="0" applyNumberFormat="1" applyFont="1" applyFill="1" applyBorder="1" applyAlignment="1">
      <alignment horizontal="right"/>
    </xf>
    <xf numFmtId="164" fontId="14" fillId="2" borderId="31" xfId="0" applyNumberFormat="1" applyFont="1" applyFill="1" applyBorder="1" applyAlignment="1">
      <alignment horizontal="right"/>
    </xf>
    <xf numFmtId="3" fontId="2" fillId="2" borderId="36" xfId="2" applyNumberFormat="1" applyFont="1" applyFill="1" applyBorder="1"/>
    <xf numFmtId="4" fontId="16" fillId="0" borderId="49" xfId="0" applyNumberFormat="1" applyFont="1" applyFill="1" applyBorder="1"/>
    <xf numFmtId="0" fontId="3" fillId="0" borderId="51" xfId="2" applyFont="1" applyFill="1" applyBorder="1"/>
    <xf numFmtId="4" fontId="11" fillId="0" borderId="58" xfId="2" applyNumberFormat="1" applyFont="1" applyFill="1" applyBorder="1"/>
    <xf numFmtId="4" fontId="12" fillId="0" borderId="58" xfId="0" applyNumberFormat="1" applyFont="1" applyFill="1" applyBorder="1"/>
    <xf numFmtId="4" fontId="27" fillId="0" borderId="54" xfId="2" applyNumberFormat="1" applyFont="1" applyFill="1" applyBorder="1"/>
    <xf numFmtId="4" fontId="12" fillId="0" borderId="54" xfId="0" applyNumberFormat="1" applyFont="1" applyFill="1" applyBorder="1"/>
    <xf numFmtId="4" fontId="11" fillId="0" borderId="54" xfId="2" applyNumberFormat="1" applyFont="1" applyFill="1" applyBorder="1"/>
    <xf numFmtId="0" fontId="39" fillId="0" borderId="51" xfId="2" applyFont="1" applyFill="1" applyBorder="1"/>
    <xf numFmtId="4" fontId="21" fillId="0" borderId="54" xfId="2" applyNumberFormat="1" applyFont="1" applyFill="1" applyBorder="1"/>
    <xf numFmtId="4" fontId="30" fillId="0" borderId="58" xfId="0" applyNumberFormat="1" applyFont="1" applyFill="1" applyBorder="1"/>
    <xf numFmtId="4" fontId="11" fillId="0" borderId="51" xfId="2" applyNumberFormat="1" applyFont="1" applyFill="1" applyBorder="1"/>
    <xf numFmtId="4" fontId="12" fillId="0" borderId="46" xfId="0" applyNumberFormat="1" applyFont="1" applyFill="1" applyBorder="1"/>
    <xf numFmtId="4" fontId="33" fillId="0" borderId="47" xfId="2" applyNumberFormat="1" applyFont="1" applyFill="1" applyBorder="1"/>
    <xf numFmtId="3" fontId="19" fillId="0" borderId="0" xfId="2" applyNumberFormat="1" applyFont="1" applyFill="1" applyBorder="1"/>
    <xf numFmtId="0" fontId="20" fillId="0" borderId="9" xfId="0" applyFont="1" applyBorder="1"/>
    <xf numFmtId="3" fontId="62" fillId="0" borderId="58" xfId="2" applyNumberFormat="1" applyFont="1" applyFill="1" applyBorder="1"/>
    <xf numFmtId="3" fontId="19" fillId="4" borderId="58" xfId="2" applyNumberFormat="1" applyFont="1" applyFill="1" applyBorder="1"/>
    <xf numFmtId="0" fontId="12" fillId="0" borderId="52" xfId="2" applyNumberFormat="1" applyFont="1" applyFill="1" applyBorder="1" applyAlignment="1">
      <alignment horizontal="left"/>
    </xf>
    <xf numFmtId="0" fontId="19" fillId="4" borderId="52" xfId="2" applyFont="1" applyFill="1" applyBorder="1"/>
    <xf numFmtId="0" fontId="30" fillId="4" borderId="52" xfId="2" applyFont="1" applyFill="1" applyBorder="1"/>
    <xf numFmtId="49" fontId="9" fillId="0" borderId="57" xfId="2" applyNumberFormat="1" applyFont="1" applyFill="1" applyBorder="1" applyAlignment="1">
      <alignment horizontal="center" vertical="center"/>
    </xf>
    <xf numFmtId="0" fontId="9" fillId="0" borderId="57" xfId="2" applyNumberFormat="1" applyFont="1" applyFill="1" applyBorder="1" applyAlignment="1">
      <alignment horizontal="left" vertical="center"/>
    </xf>
    <xf numFmtId="0" fontId="12" fillId="4" borderId="57" xfId="2" applyFont="1" applyFill="1" applyBorder="1" applyAlignment="1">
      <alignment vertical="center"/>
    </xf>
    <xf numFmtId="3" fontId="12" fillId="4" borderId="58" xfId="2" applyNumberFormat="1" applyFont="1" applyFill="1" applyBorder="1" applyAlignment="1">
      <alignment vertical="center"/>
    </xf>
    <xf numFmtId="3" fontId="12" fillId="0" borderId="58" xfId="2" applyNumberFormat="1" applyFont="1" applyFill="1" applyBorder="1" applyAlignment="1">
      <alignment vertical="center"/>
    </xf>
    <xf numFmtId="3" fontId="30" fillId="2" borderId="37" xfId="2" applyNumberFormat="1" applyFont="1" applyFill="1" applyBorder="1"/>
    <xf numFmtId="0" fontId="9" fillId="0" borderId="60" xfId="2" applyFont="1" applyFill="1" applyBorder="1" applyAlignment="1">
      <alignment horizontal="center"/>
    </xf>
    <xf numFmtId="49" fontId="9" fillId="0" borderId="53" xfId="2" applyNumberFormat="1" applyFont="1" applyFill="1" applyBorder="1" applyAlignment="1" applyProtection="1">
      <alignment horizontal="center"/>
      <protection locked="0"/>
    </xf>
    <xf numFmtId="0" fontId="9" fillId="0" borderId="57" xfId="2" applyNumberFormat="1" applyFont="1" applyFill="1" applyBorder="1" applyAlignment="1">
      <alignment horizontal="left"/>
    </xf>
    <xf numFmtId="164" fontId="12" fillId="0" borderId="52" xfId="2" applyNumberFormat="1" applyFont="1" applyFill="1" applyBorder="1"/>
    <xf numFmtId="3" fontId="9" fillId="2" borderId="58" xfId="0" applyNumberFormat="1" applyFont="1" applyFill="1" applyBorder="1" applyAlignment="1">
      <alignment horizontal="right"/>
    </xf>
    <xf numFmtId="4" fontId="29" fillId="0" borderId="49" xfId="0" applyNumberFormat="1" applyFont="1" applyFill="1" applyBorder="1"/>
    <xf numFmtId="164" fontId="27" fillId="0" borderId="51" xfId="2" applyNumberFormat="1" applyFont="1" applyFill="1" applyBorder="1" applyAlignment="1">
      <alignment vertical="center"/>
    </xf>
    <xf numFmtId="3" fontId="27" fillId="0" borderId="46" xfId="2" applyNumberFormat="1" applyFont="1" applyFill="1" applyBorder="1" applyAlignment="1">
      <alignment vertical="center"/>
    </xf>
    <xf numFmtId="3" fontId="29" fillId="0" borderId="58" xfId="0" applyNumberFormat="1" applyFont="1" applyFill="1" applyBorder="1"/>
    <xf numFmtId="164" fontId="21" fillId="0" borderId="51" xfId="2" applyNumberFormat="1" applyFont="1" applyFill="1" applyBorder="1" applyAlignment="1">
      <alignment vertical="center"/>
    </xf>
    <xf numFmtId="3" fontId="1" fillId="0" borderId="58" xfId="2" applyNumberFormat="1" applyFont="1" applyFill="1" applyBorder="1"/>
    <xf numFmtId="3" fontId="4" fillId="0" borderId="47" xfId="2" applyNumberFormat="1" applyFont="1" applyFill="1" applyBorder="1"/>
    <xf numFmtId="3" fontId="2" fillId="0" borderId="47" xfId="2" applyNumberFormat="1" applyFont="1" applyFill="1" applyBorder="1"/>
    <xf numFmtId="4" fontId="20" fillId="0" borderId="36" xfId="0" applyNumberFormat="1" applyFont="1" applyBorder="1"/>
    <xf numFmtId="0" fontId="9" fillId="2" borderId="51" xfId="2" applyFont="1" applyFill="1" applyBorder="1"/>
    <xf numFmtId="0" fontId="9" fillId="2" borderId="51" xfId="0" applyFont="1" applyFill="1" applyBorder="1" applyAlignment="1">
      <alignment horizontal="left" wrapText="1"/>
    </xf>
    <xf numFmtId="0" fontId="21" fillId="2" borderId="51" xfId="2" applyFont="1" applyFill="1" applyBorder="1"/>
    <xf numFmtId="164" fontId="12" fillId="2" borderId="51" xfId="2" applyNumberFormat="1" applyFont="1" applyFill="1" applyBorder="1"/>
    <xf numFmtId="0" fontId="29" fillId="2" borderId="57" xfId="2" applyFont="1" applyFill="1" applyBorder="1"/>
    <xf numFmtId="3" fontId="29" fillId="2" borderId="58" xfId="2" applyNumberFormat="1" applyFont="1" applyFill="1" applyBorder="1"/>
    <xf numFmtId="0" fontId="30" fillId="2" borderId="57" xfId="2" applyFont="1" applyFill="1" applyBorder="1" applyAlignment="1">
      <alignment horizontal="left"/>
    </xf>
    <xf numFmtId="49" fontId="19" fillId="0" borderId="55" xfId="2" applyNumberFormat="1" applyFont="1" applyFill="1" applyBorder="1" applyAlignment="1">
      <alignment horizontal="center"/>
    </xf>
    <xf numFmtId="0" fontId="9" fillId="4" borderId="57" xfId="0" applyFont="1" applyFill="1" applyBorder="1" applyAlignment="1">
      <alignment horizontal="justify" wrapText="1"/>
    </xf>
    <xf numFmtId="0" fontId="29" fillId="4" borderId="57" xfId="2" applyFont="1" applyFill="1" applyBorder="1"/>
    <xf numFmtId="49" fontId="40" fillId="0" borderId="57" xfId="0" applyNumberFormat="1" applyFont="1" applyFill="1" applyBorder="1" applyAlignment="1">
      <alignment horizontal="center"/>
    </xf>
    <xf numFmtId="0" fontId="40" fillId="2" borderId="57" xfId="0" applyFont="1" applyFill="1" applyBorder="1" applyAlignment="1">
      <alignment horizontal="justify" wrapText="1"/>
    </xf>
    <xf numFmtId="164" fontId="62" fillId="4" borderId="57" xfId="2" applyNumberFormat="1" applyFont="1" applyFill="1" applyBorder="1"/>
    <xf numFmtId="3" fontId="62" fillId="4" borderId="58" xfId="2" applyNumberFormat="1" applyFont="1" applyFill="1" applyBorder="1"/>
    <xf numFmtId="3" fontId="29" fillId="4" borderId="58" xfId="2" applyNumberFormat="1" applyFont="1" applyFill="1" applyBorder="1"/>
    <xf numFmtId="3" fontId="29" fillId="4" borderId="46" xfId="2" applyNumberFormat="1" applyFont="1" applyFill="1" applyBorder="1"/>
    <xf numFmtId="49" fontId="30" fillId="4" borderId="51" xfId="2" applyNumberFormat="1" applyFont="1" applyFill="1" applyBorder="1" applyAlignment="1">
      <alignment horizontal="left"/>
    </xf>
    <xf numFmtId="3" fontId="55" fillId="4" borderId="58" xfId="2" applyNumberFormat="1" applyFont="1" applyFill="1" applyBorder="1"/>
    <xf numFmtId="3" fontId="35" fillId="4" borderId="59" xfId="2" applyNumberFormat="1" applyFont="1" applyFill="1" applyBorder="1"/>
    <xf numFmtId="3" fontId="9" fillId="0" borderId="37" xfId="1" applyNumberFormat="1" applyFont="1" applyBorder="1" applyAlignment="1"/>
    <xf numFmtId="3" fontId="30" fillId="0" borderId="37" xfId="2" applyNumberFormat="1" applyFont="1" applyFill="1" applyBorder="1"/>
    <xf numFmtId="3" fontId="9" fillId="4" borderId="58" xfId="2" applyNumberFormat="1" applyFont="1" applyFill="1" applyBorder="1"/>
    <xf numFmtId="3" fontId="35" fillId="2" borderId="58" xfId="2" applyNumberFormat="1" applyFont="1" applyFill="1" applyBorder="1"/>
    <xf numFmtId="49" fontId="9" fillId="0" borderId="34" xfId="2" applyNumberFormat="1" applyFont="1" applyFill="1" applyBorder="1" applyAlignment="1">
      <alignment horizontal="center"/>
    </xf>
    <xf numFmtId="49" fontId="20" fillId="0" borderId="34" xfId="0" applyNumberFormat="1" applyFont="1" applyFill="1" applyBorder="1" applyAlignment="1">
      <alignment horizontal="center"/>
    </xf>
    <xf numFmtId="0" fontId="20" fillId="2" borderId="34" xfId="0" applyFont="1" applyFill="1" applyBorder="1" applyAlignment="1">
      <alignment horizontal="left" wrapText="1"/>
    </xf>
    <xf numFmtId="0" fontId="12" fillId="4" borderId="34" xfId="2" applyFont="1" applyFill="1" applyBorder="1"/>
    <xf numFmtId="164" fontId="9" fillId="4" borderId="34" xfId="2" applyNumberFormat="1" applyFont="1" applyFill="1" applyBorder="1"/>
    <xf numFmtId="3" fontId="12" fillId="4" borderId="45" xfId="2" applyNumberFormat="1" applyFont="1" applyFill="1" applyBorder="1"/>
    <xf numFmtId="0" fontId="12" fillId="0" borderId="34" xfId="2" applyNumberFormat="1" applyFont="1" applyFill="1" applyBorder="1" applyAlignment="1">
      <alignment horizontal="left"/>
    </xf>
    <xf numFmtId="0" fontId="12" fillId="2" borderId="34" xfId="2" applyFont="1" applyFill="1" applyBorder="1" applyAlignment="1">
      <alignment vertical="center"/>
    </xf>
    <xf numFmtId="164" fontId="12" fillId="0" borderId="34" xfId="2" applyNumberFormat="1" applyFont="1" applyFill="1" applyBorder="1" applyAlignment="1">
      <alignment vertical="center"/>
    </xf>
    <xf numFmtId="49" fontId="40" fillId="0" borderId="41" xfId="2" applyNumberFormat="1" applyFont="1" applyFill="1" applyBorder="1" applyAlignment="1">
      <alignment horizontal="center"/>
    </xf>
    <xf numFmtId="3" fontId="32" fillId="0" borderId="45" xfId="2" applyNumberFormat="1" applyFont="1" applyFill="1" applyBorder="1" applyAlignment="1">
      <alignment vertical="center"/>
    </xf>
    <xf numFmtId="4" fontId="2" fillId="0" borderId="0" xfId="2" applyNumberFormat="1" applyFont="1" applyFill="1" applyBorder="1"/>
    <xf numFmtId="4" fontId="9" fillId="2" borderId="47" xfId="0" applyNumberFormat="1" applyFont="1" applyFill="1" applyBorder="1" applyAlignment="1">
      <alignment horizontal="right"/>
    </xf>
    <xf numFmtId="4" fontId="19" fillId="2" borderId="44" xfId="0" applyNumberFormat="1" applyFont="1" applyFill="1" applyBorder="1" applyAlignment="1">
      <alignment horizontal="right"/>
    </xf>
    <xf numFmtId="0" fontId="74" fillId="4" borderId="53" xfId="0" applyFont="1" applyFill="1" applyBorder="1"/>
    <xf numFmtId="0" fontId="74" fillId="2" borderId="53" xfId="0" applyFont="1" applyFill="1" applyBorder="1"/>
    <xf numFmtId="4" fontId="12" fillId="2" borderId="54" xfId="0" applyNumberFormat="1" applyFont="1" applyFill="1" applyBorder="1" applyAlignment="1">
      <alignment horizontal="right"/>
    </xf>
    <xf numFmtId="49" fontId="35" fillId="2" borderId="2" xfId="0" applyNumberFormat="1" applyFont="1" applyFill="1" applyBorder="1" applyAlignment="1">
      <alignment horizontal="center"/>
    </xf>
    <xf numFmtId="49" fontId="40" fillId="2" borderId="3" xfId="0" applyNumberFormat="1" applyFont="1" applyFill="1" applyBorder="1" applyAlignment="1">
      <alignment horizontal="left"/>
    </xf>
    <xf numFmtId="0" fontId="35" fillId="2" borderId="3" xfId="0" applyFont="1" applyFill="1" applyBorder="1"/>
    <xf numFmtId="0" fontId="29" fillId="4" borderId="14" xfId="0" applyFont="1" applyFill="1" applyBorder="1"/>
    <xf numFmtId="164" fontId="29" fillId="4" borderId="14" xfId="0" applyNumberFormat="1" applyFont="1" applyFill="1" applyBorder="1" applyAlignment="1">
      <alignment horizontal="right"/>
    </xf>
    <xf numFmtId="49" fontId="12" fillId="2" borderId="60" xfId="0" applyNumberFormat="1" applyFont="1" applyFill="1" applyBorder="1" applyAlignment="1">
      <alignment horizontal="center"/>
    </xf>
    <xf numFmtId="3" fontId="30" fillId="2" borderId="58" xfId="0" applyNumberFormat="1" applyFont="1" applyFill="1" applyBorder="1" applyAlignment="1">
      <alignment horizontal="right"/>
    </xf>
    <xf numFmtId="49" fontId="35" fillId="2" borderId="60" xfId="0" applyNumberFormat="1" applyFont="1" applyFill="1" applyBorder="1" applyAlignment="1">
      <alignment horizontal="center"/>
    </xf>
    <xf numFmtId="49" fontId="40" fillId="2" borderId="57" xfId="0" applyNumberFormat="1" applyFont="1" applyFill="1" applyBorder="1" applyAlignment="1">
      <alignment horizontal="left"/>
    </xf>
    <xf numFmtId="49" fontId="9" fillId="2" borderId="57" xfId="0" applyNumberFormat="1" applyFont="1" applyFill="1" applyBorder="1" applyAlignment="1">
      <alignment horizontal="left"/>
    </xf>
    <xf numFmtId="49" fontId="35" fillId="2" borderId="55" xfId="0" applyNumberFormat="1" applyFont="1" applyFill="1" applyBorder="1" applyAlignment="1">
      <alignment horizontal="center"/>
    </xf>
    <xf numFmtId="49" fontId="40" fillId="2" borderId="51" xfId="0" applyNumberFormat="1" applyFont="1" applyFill="1" applyBorder="1" applyAlignment="1">
      <alignment horizontal="left"/>
    </xf>
    <xf numFmtId="0" fontId="35" fillId="2" borderId="51" xfId="0" applyFont="1" applyFill="1" applyBorder="1"/>
    <xf numFmtId="49" fontId="12" fillId="2" borderId="55" xfId="0" applyNumberFormat="1" applyFont="1" applyFill="1" applyBorder="1" applyAlignment="1">
      <alignment horizontal="center"/>
    </xf>
    <xf numFmtId="49" fontId="9" fillId="2" borderId="51" xfId="0" applyNumberFormat="1" applyFont="1" applyFill="1" applyBorder="1" applyAlignment="1">
      <alignment horizontal="left"/>
    </xf>
    <xf numFmtId="0" fontId="12" fillId="2" borderId="52" xfId="0" applyFont="1" applyFill="1" applyBorder="1" applyAlignment="1"/>
    <xf numFmtId="49" fontId="12" fillId="2" borderId="41" xfId="0" applyNumberFormat="1" applyFont="1" applyFill="1" applyBorder="1" applyAlignment="1">
      <alignment horizontal="center"/>
    </xf>
    <xf numFmtId="49" fontId="9" fillId="2" borderId="34" xfId="0" applyNumberFormat="1" applyFont="1" applyFill="1" applyBorder="1" applyAlignment="1">
      <alignment horizontal="left"/>
    </xf>
    <xf numFmtId="0" fontId="19" fillId="2" borderId="35" xfId="0" applyFont="1" applyFill="1" applyBorder="1"/>
    <xf numFmtId="164" fontId="30" fillId="2" borderId="35" xfId="0" applyNumberFormat="1" applyFont="1" applyFill="1" applyBorder="1" applyAlignment="1">
      <alignment horizontal="right"/>
    </xf>
    <xf numFmtId="3" fontId="30" fillId="2" borderId="45" xfId="0" applyNumberFormat="1" applyFont="1" applyFill="1" applyBorder="1" applyAlignment="1">
      <alignment horizontal="right"/>
    </xf>
    <xf numFmtId="4" fontId="7" fillId="2" borderId="68" xfId="0" applyNumberFormat="1" applyFont="1" applyFill="1" applyBorder="1" applyAlignment="1">
      <alignment horizontal="right"/>
    </xf>
    <xf numFmtId="4" fontId="19" fillId="2" borderId="54" xfId="0" applyNumberFormat="1" applyFont="1" applyFill="1" applyBorder="1" applyAlignment="1">
      <alignment horizontal="right"/>
    </xf>
    <xf numFmtId="4" fontId="9" fillId="2" borderId="54" xfId="0" applyNumberFormat="1" applyFont="1" applyFill="1" applyBorder="1" applyAlignment="1">
      <alignment horizontal="left"/>
    </xf>
    <xf numFmtId="4" fontId="9" fillId="2" borderId="54" xfId="0" applyNumberFormat="1" applyFont="1" applyFill="1" applyBorder="1" applyAlignment="1">
      <alignment horizontal="left" wrapText="1"/>
    </xf>
    <xf numFmtId="4" fontId="26" fillId="2" borderId="54" xfId="0" applyNumberFormat="1" applyFont="1" applyFill="1" applyBorder="1" applyAlignment="1">
      <alignment horizontal="left"/>
    </xf>
    <xf numFmtId="4" fontId="29" fillId="4" borderId="54" xfId="0" applyNumberFormat="1" applyFont="1" applyFill="1" applyBorder="1" applyAlignment="1">
      <alignment horizontal="left"/>
    </xf>
    <xf numFmtId="4" fontId="29" fillId="4" borderId="67" xfId="0" applyNumberFormat="1" applyFont="1" applyFill="1" applyBorder="1" applyAlignment="1">
      <alignment horizontal="left"/>
    </xf>
    <xf numFmtId="3" fontId="12" fillId="3" borderId="58" xfId="0" applyNumberFormat="1" applyFont="1" applyFill="1" applyBorder="1" applyAlignment="1">
      <alignment horizontal="right"/>
    </xf>
    <xf numFmtId="3" fontId="12" fillId="2" borderId="46" xfId="0" applyNumberFormat="1" applyFont="1" applyFill="1" applyBorder="1" applyAlignment="1">
      <alignment horizontal="right"/>
    </xf>
    <xf numFmtId="3" fontId="19" fillId="2" borderId="58" xfId="0" applyNumberFormat="1" applyFont="1" applyFill="1" applyBorder="1" applyAlignment="1">
      <alignment horizontal="right"/>
    </xf>
    <xf numFmtId="4" fontId="12" fillId="3" borderId="58" xfId="0" applyNumberFormat="1" applyFont="1" applyFill="1" applyBorder="1" applyAlignment="1">
      <alignment horizontal="right"/>
    </xf>
    <xf numFmtId="4" fontId="29" fillId="4" borderId="58" xfId="0" applyNumberFormat="1" applyFont="1" applyFill="1" applyBorder="1" applyAlignment="1">
      <alignment horizontal="right"/>
    </xf>
    <xf numFmtId="4" fontId="7" fillId="2" borderId="54" xfId="0" applyNumberFormat="1" applyFont="1" applyFill="1" applyBorder="1" applyAlignment="1">
      <alignment horizontal="right"/>
    </xf>
    <xf numFmtId="49" fontId="1" fillId="2" borderId="57" xfId="0" applyNumberFormat="1" applyFont="1" applyFill="1" applyBorder="1" applyAlignment="1">
      <alignment horizontal="left"/>
    </xf>
    <xf numFmtId="0" fontId="21" fillId="2" borderId="53" xfId="0" applyFont="1" applyFill="1" applyBorder="1"/>
    <xf numFmtId="49" fontId="9" fillId="2" borderId="60" xfId="0" applyNumberFormat="1" applyFont="1" applyFill="1" applyBorder="1" applyAlignment="1">
      <alignment horizontal="center"/>
    </xf>
    <xf numFmtId="49" fontId="7" fillId="2" borderId="60" xfId="0" applyNumberFormat="1" applyFont="1" applyFill="1" applyBorder="1" applyAlignment="1">
      <alignment horizontal="center"/>
    </xf>
    <xf numFmtId="0" fontId="7" fillId="2" borderId="53" xfId="0" applyFont="1" applyFill="1" applyBorder="1"/>
    <xf numFmtId="49" fontId="19" fillId="2" borderId="4" xfId="0" applyNumberFormat="1" applyFont="1" applyFill="1" applyBorder="1" applyAlignment="1">
      <alignment horizontal="center"/>
    </xf>
    <xf numFmtId="0" fontId="9" fillId="2" borderId="33" xfId="0" applyFont="1" applyFill="1" applyBorder="1"/>
    <xf numFmtId="164" fontId="30" fillId="2" borderId="34" xfId="0" applyNumberFormat="1" applyFont="1" applyFill="1" applyBorder="1" applyAlignment="1">
      <alignment horizontal="right"/>
    </xf>
    <xf numFmtId="4" fontId="2" fillId="0" borderId="47" xfId="2" applyNumberFormat="1" applyFont="1" applyFill="1" applyBorder="1" applyAlignment="1">
      <alignment horizontal="right"/>
    </xf>
    <xf numFmtId="0" fontId="1" fillId="0" borderId="9" xfId="1" applyFont="1" applyBorder="1" applyAlignment="1"/>
    <xf numFmtId="3" fontId="30" fillId="0" borderId="58" xfId="14" applyNumberFormat="1" applyFont="1" applyBorder="1"/>
    <xf numFmtId="3" fontId="9" fillId="2" borderId="37" xfId="2" applyNumberFormat="1" applyFont="1" applyFill="1" applyBorder="1"/>
    <xf numFmtId="3" fontId="12" fillId="2" borderId="45" xfId="2" applyNumberFormat="1" applyFont="1" applyFill="1" applyBorder="1"/>
    <xf numFmtId="4" fontId="19" fillId="0" borderId="9" xfId="0" applyNumberFormat="1" applyFont="1" applyFill="1" applyBorder="1" applyAlignment="1">
      <alignment horizontal="right"/>
    </xf>
    <xf numFmtId="3" fontId="63" fillId="2" borderId="58" xfId="2" applyNumberFormat="1" applyFont="1" applyFill="1" applyBorder="1" applyAlignment="1">
      <alignment horizontal="right"/>
    </xf>
    <xf numFmtId="3" fontId="3" fillId="4" borderId="37" xfId="1" applyNumberFormat="1" applyFont="1" applyFill="1" applyBorder="1" applyAlignment="1">
      <alignment horizontal="right"/>
    </xf>
    <xf numFmtId="3" fontId="3" fillId="4" borderId="58" xfId="1" applyNumberFormat="1" applyFont="1" applyFill="1" applyBorder="1" applyAlignment="1">
      <alignment horizontal="right"/>
    </xf>
    <xf numFmtId="3" fontId="3" fillId="0" borderId="37" xfId="1" applyNumberFormat="1" applyFont="1" applyFill="1" applyBorder="1" applyAlignment="1">
      <alignment horizontal="right"/>
    </xf>
    <xf numFmtId="3" fontId="63" fillId="0" borderId="58" xfId="2" applyNumberFormat="1" applyFont="1" applyFill="1" applyBorder="1" applyAlignment="1">
      <alignment horizontal="right"/>
    </xf>
    <xf numFmtId="3" fontId="50" fillId="0" borderId="58" xfId="2" applyNumberFormat="1" applyFont="1" applyFill="1" applyBorder="1" applyAlignment="1">
      <alignment horizontal="right"/>
    </xf>
    <xf numFmtId="3" fontId="41" fillId="2" borderId="58" xfId="2" applyNumberFormat="1" applyFont="1" applyFill="1" applyBorder="1" applyAlignment="1">
      <alignment horizontal="right"/>
    </xf>
    <xf numFmtId="3" fontId="43" fillId="0" borderId="58" xfId="0" applyNumberFormat="1" applyFont="1" applyBorder="1" applyAlignment="1">
      <alignment horizontal="right"/>
    </xf>
    <xf numFmtId="0" fontId="43" fillId="0" borderId="41" xfId="0" applyFont="1" applyBorder="1"/>
    <xf numFmtId="0" fontId="43" fillId="0" borderId="34" xfId="0" applyFont="1" applyBorder="1"/>
    <xf numFmtId="0" fontId="6" fillId="0" borderId="34" xfId="2" applyFont="1" applyFill="1" applyBorder="1" applyAlignment="1">
      <alignment horizontal="left"/>
    </xf>
    <xf numFmtId="0" fontId="7" fillId="2" borderId="35" xfId="0" applyFont="1" applyFill="1" applyBorder="1" applyAlignment="1">
      <alignment horizontal="left" wrapText="1"/>
    </xf>
    <xf numFmtId="164" fontId="63" fillId="0" borderId="34" xfId="2" applyNumberFormat="1" applyFont="1" applyFill="1" applyBorder="1" applyAlignment="1">
      <alignment horizontal="right"/>
    </xf>
    <xf numFmtId="3" fontId="63" fillId="0" borderId="45" xfId="2" applyNumberFormat="1" applyFont="1" applyFill="1" applyBorder="1" applyAlignment="1">
      <alignment horizontal="right"/>
    </xf>
    <xf numFmtId="0" fontId="19" fillId="0" borderId="5" xfId="0" applyFont="1" applyFill="1" applyBorder="1"/>
    <xf numFmtId="0" fontId="9" fillId="0" borderId="57" xfId="0" applyFont="1" applyFill="1" applyBorder="1"/>
    <xf numFmtId="0" fontId="12" fillId="0" borderId="52" xfId="0" applyFont="1" applyFill="1" applyBorder="1"/>
    <xf numFmtId="164" fontId="12" fillId="0" borderId="52" xfId="0" applyNumberFormat="1" applyFont="1" applyFill="1" applyBorder="1" applyAlignment="1">
      <alignment horizontal="right"/>
    </xf>
    <xf numFmtId="3" fontId="12" fillId="0" borderId="58" xfId="0" applyNumberFormat="1" applyFont="1" applyFill="1" applyBorder="1" applyAlignment="1">
      <alignment horizontal="right"/>
    </xf>
    <xf numFmtId="0" fontId="60" fillId="2" borderId="57" xfId="0" applyFont="1" applyFill="1" applyBorder="1"/>
    <xf numFmtId="164" fontId="60" fillId="2" borderId="57" xfId="0" applyNumberFormat="1" applyFont="1" applyFill="1" applyBorder="1" applyAlignment="1">
      <alignment horizontal="right"/>
    </xf>
    <xf numFmtId="49" fontId="19" fillId="5" borderId="6" xfId="2" applyNumberFormat="1" applyFont="1" applyFill="1" applyBorder="1" applyAlignment="1">
      <alignment horizontal="center"/>
    </xf>
    <xf numFmtId="0" fontId="19" fillId="5" borderId="13" xfId="2" applyFont="1" applyFill="1" applyBorder="1" applyAlignment="1">
      <alignment horizontal="left"/>
    </xf>
    <xf numFmtId="0" fontId="9" fillId="5" borderId="8" xfId="2" applyFont="1" applyFill="1" applyBorder="1"/>
    <xf numFmtId="0" fontId="3" fillId="5" borderId="13" xfId="2" applyFont="1" applyFill="1" applyBorder="1"/>
    <xf numFmtId="164" fontId="7" fillId="5" borderId="57" xfId="2" applyNumberFormat="1" applyFont="1" applyFill="1" applyBorder="1"/>
    <xf numFmtId="3" fontId="7" fillId="5" borderId="58" xfId="2" applyNumberFormat="1" applyFont="1" applyFill="1" applyBorder="1"/>
    <xf numFmtId="49" fontId="4" fillId="5" borderId="8" xfId="2" applyNumberFormat="1" applyFont="1" applyFill="1" applyBorder="1"/>
    <xf numFmtId="164" fontId="7" fillId="5" borderId="8" xfId="2" applyNumberFormat="1" applyFont="1" applyFill="1" applyBorder="1"/>
    <xf numFmtId="3" fontId="7" fillId="5" borderId="44" xfId="2" applyNumberFormat="1" applyFont="1" applyFill="1" applyBorder="1"/>
    <xf numFmtId="49" fontId="7" fillId="5" borderId="60" xfId="2" applyNumberFormat="1" applyFont="1" applyFill="1" applyBorder="1" applyAlignment="1">
      <alignment horizontal="center"/>
    </xf>
    <xf numFmtId="0" fontId="7" fillId="5" borderId="51" xfId="2" applyFont="1" applyFill="1" applyBorder="1"/>
    <xf numFmtId="0" fontId="7" fillId="5" borderId="52" xfId="2" applyFont="1" applyFill="1" applyBorder="1"/>
    <xf numFmtId="0" fontId="6" fillId="5" borderId="53" xfId="2" applyFont="1" applyFill="1" applyBorder="1" applyAlignment="1">
      <alignment horizontal="right"/>
    </xf>
    <xf numFmtId="164" fontId="7" fillId="5" borderId="53" xfId="2" applyNumberFormat="1" applyFont="1" applyFill="1" applyBorder="1" applyAlignment="1">
      <alignment horizontal="right"/>
    </xf>
    <xf numFmtId="3" fontId="7" fillId="5" borderId="54" xfId="2" applyNumberFormat="1" applyFont="1" applyFill="1" applyBorder="1" applyAlignment="1">
      <alignment horizontal="right"/>
    </xf>
    <xf numFmtId="0" fontId="7" fillId="5" borderId="57" xfId="2" applyFont="1" applyFill="1" applyBorder="1"/>
    <xf numFmtId="0" fontId="67" fillId="5" borderId="57" xfId="2" applyFont="1" applyFill="1" applyBorder="1"/>
    <xf numFmtId="0" fontId="21" fillId="5" borderId="57" xfId="0" applyFont="1" applyFill="1" applyBorder="1" applyAlignment="1">
      <alignment horizontal="left"/>
    </xf>
    <xf numFmtId="164" fontId="7" fillId="5" borderId="51" xfId="0" applyNumberFormat="1" applyFont="1" applyFill="1" applyBorder="1" applyAlignment="1">
      <alignment horizontal="right"/>
    </xf>
    <xf numFmtId="3" fontId="7" fillId="5" borderId="46" xfId="0" applyNumberFormat="1" applyFont="1" applyFill="1" applyBorder="1" applyAlignment="1">
      <alignment horizontal="right"/>
    </xf>
    <xf numFmtId="49" fontId="7" fillId="5" borderId="63" xfId="2" applyNumberFormat="1" applyFont="1" applyFill="1" applyBorder="1" applyAlignment="1">
      <alignment horizontal="center"/>
    </xf>
    <xf numFmtId="0" fontId="7" fillId="5" borderId="48" xfId="2" applyFont="1" applyFill="1" applyBorder="1"/>
    <xf numFmtId="0" fontId="7" fillId="5" borderId="29" xfId="2" applyFont="1" applyFill="1" applyBorder="1"/>
    <xf numFmtId="0" fontId="6" fillId="5" borderId="28" xfId="2" applyFont="1" applyFill="1" applyBorder="1" applyAlignment="1">
      <alignment horizontal="right"/>
    </xf>
    <xf numFmtId="164" fontId="7" fillId="5" borderId="29" xfId="2" applyNumberFormat="1" applyFont="1" applyFill="1" applyBorder="1" applyAlignment="1">
      <alignment horizontal="right"/>
    </xf>
    <xf numFmtId="3" fontId="7" fillId="5" borderId="9" xfId="2" applyNumberFormat="1" applyFont="1" applyFill="1" applyBorder="1" applyAlignment="1">
      <alignment horizontal="right"/>
    </xf>
    <xf numFmtId="0" fontId="19" fillId="5" borderId="3" xfId="2" applyFont="1" applyFill="1" applyBorder="1"/>
    <xf numFmtId="0" fontId="19" fillId="5" borderId="14" xfId="2" applyFont="1" applyFill="1" applyBorder="1"/>
    <xf numFmtId="49" fontId="19" fillId="5" borderId="13" xfId="2" applyNumberFormat="1" applyFont="1" applyFill="1" applyBorder="1"/>
    <xf numFmtId="164" fontId="19" fillId="5" borderId="13" xfId="0" applyNumberFormat="1" applyFont="1" applyFill="1" applyBorder="1"/>
    <xf numFmtId="3" fontId="19" fillId="5" borderId="37" xfId="0" applyNumberFormat="1" applyFont="1" applyFill="1" applyBorder="1"/>
    <xf numFmtId="49" fontId="19" fillId="5" borderId="63" xfId="2" applyNumberFormat="1" applyFont="1" applyFill="1" applyBorder="1" applyAlignment="1">
      <alignment horizontal="center"/>
    </xf>
    <xf numFmtId="0" fontId="19" fillId="5" borderId="48" xfId="2" applyFont="1" applyFill="1" applyBorder="1"/>
    <xf numFmtId="0" fontId="19" fillId="5" borderId="64" xfId="2" applyFont="1" applyFill="1" applyBorder="1"/>
    <xf numFmtId="0" fontId="12" fillId="5" borderId="29" xfId="2" applyFont="1" applyFill="1" applyBorder="1"/>
    <xf numFmtId="164" fontId="51" fillId="5" borderId="29" xfId="2" applyNumberFormat="1" applyFont="1" applyFill="1" applyBorder="1"/>
    <xf numFmtId="3" fontId="51" fillId="5" borderId="9" xfId="2" applyNumberFormat="1" applyFont="1" applyFill="1" applyBorder="1"/>
    <xf numFmtId="49" fontId="19" fillId="5" borderId="60" xfId="2" applyNumberFormat="1" applyFont="1" applyFill="1" applyBorder="1" applyAlignment="1">
      <alignment horizontal="center"/>
    </xf>
    <xf numFmtId="0" fontId="19" fillId="5" borderId="51" xfId="2" applyFont="1" applyFill="1" applyBorder="1"/>
    <xf numFmtId="0" fontId="19" fillId="5" borderId="52" xfId="2" applyFont="1" applyFill="1" applyBorder="1"/>
    <xf numFmtId="0" fontId="12" fillId="5" borderId="52" xfId="0" applyFont="1" applyFill="1" applyBorder="1"/>
    <xf numFmtId="164" fontId="30" fillId="5" borderId="52" xfId="2" applyNumberFormat="1" applyFont="1" applyFill="1" applyBorder="1"/>
    <xf numFmtId="3" fontId="30" fillId="5" borderId="58" xfId="2" applyNumberFormat="1" applyFont="1" applyFill="1" applyBorder="1"/>
    <xf numFmtId="0" fontId="19" fillId="5" borderId="15" xfId="2" applyFont="1" applyFill="1" applyBorder="1" applyAlignment="1">
      <alignment horizontal="left"/>
    </xf>
    <xf numFmtId="0" fontId="19" fillId="5" borderId="14" xfId="2" applyFont="1" applyFill="1" applyBorder="1" applyAlignment="1">
      <alignment horizontal="right"/>
    </xf>
    <xf numFmtId="49" fontId="19" fillId="5" borderId="7" xfId="2" applyNumberFormat="1" applyFont="1" applyFill="1" applyBorder="1"/>
    <xf numFmtId="164" fontId="19" fillId="5" borderId="13" xfId="2" applyNumberFormat="1" applyFont="1" applyFill="1" applyBorder="1"/>
    <xf numFmtId="3" fontId="19" fillId="5" borderId="37" xfId="2" applyNumberFormat="1" applyFont="1" applyFill="1" applyBorder="1"/>
    <xf numFmtId="0" fontId="19" fillId="5" borderId="57" xfId="2" applyFont="1" applyFill="1" applyBorder="1"/>
    <xf numFmtId="0" fontId="9" fillId="5" borderId="11" xfId="2" applyFont="1" applyFill="1" applyBorder="1"/>
    <xf numFmtId="164" fontId="19" fillId="5" borderId="57" xfId="2" applyNumberFormat="1" applyFont="1" applyFill="1" applyBorder="1"/>
    <xf numFmtId="3" fontId="19" fillId="5" borderId="58" xfId="2" applyNumberFormat="1" applyFont="1" applyFill="1" applyBorder="1"/>
    <xf numFmtId="164" fontId="51" fillId="5" borderId="57" xfId="2" applyNumberFormat="1" applyFont="1" applyFill="1" applyBorder="1"/>
    <xf numFmtId="3" fontId="51" fillId="5" borderId="58" xfId="2" applyNumberFormat="1" applyFont="1" applyFill="1" applyBorder="1"/>
    <xf numFmtId="0" fontId="19" fillId="5" borderId="38" xfId="2" applyFont="1" applyFill="1" applyBorder="1" applyAlignment="1">
      <alignment horizontal="left"/>
    </xf>
    <xf numFmtId="0" fontId="19" fillId="5" borderId="64" xfId="2" applyFont="1" applyFill="1" applyBorder="1" applyAlignment="1">
      <alignment horizontal="right"/>
    </xf>
    <xf numFmtId="0" fontId="1" fillId="5" borderId="29" xfId="1" applyFont="1" applyFill="1" applyBorder="1" applyAlignment="1"/>
    <xf numFmtId="164" fontId="7" fillId="5" borderId="29" xfId="1" applyNumberFormat="1" applyFont="1" applyFill="1" applyBorder="1" applyAlignment="1"/>
    <xf numFmtId="3" fontId="7" fillId="5" borderId="9" xfId="1" applyNumberFormat="1" applyFont="1" applyFill="1" applyBorder="1" applyAlignment="1"/>
    <xf numFmtId="0" fontId="1" fillId="5" borderId="57" xfId="1" applyFont="1" applyFill="1" applyBorder="1" applyAlignment="1"/>
    <xf numFmtId="0" fontId="32" fillId="5" borderId="51" xfId="0" applyFont="1" applyFill="1" applyBorder="1"/>
    <xf numFmtId="0" fontId="3" fillId="5" borderId="13" xfId="1" applyFont="1" applyFill="1" applyBorder="1" applyAlignment="1"/>
    <xf numFmtId="164" fontId="19" fillId="5" borderId="13" xfId="0" applyNumberFormat="1" applyFont="1" applyFill="1" applyBorder="1" applyAlignment="1">
      <alignment horizontal="right"/>
    </xf>
    <xf numFmtId="3" fontId="19" fillId="5" borderId="37" xfId="0" applyNumberFormat="1" applyFont="1" applyFill="1" applyBorder="1" applyAlignment="1">
      <alignment horizontal="right"/>
    </xf>
    <xf numFmtId="49" fontId="6" fillId="5" borderId="2" xfId="1" applyNumberFormat="1" applyFont="1" applyFill="1" applyBorder="1" applyAlignment="1">
      <alignment horizontal="center"/>
    </xf>
    <xf numFmtId="0" fontId="6" fillId="5" borderId="15" xfId="2" applyFont="1" applyFill="1" applyBorder="1" applyAlignment="1">
      <alignment horizontal="left"/>
    </xf>
    <xf numFmtId="0" fontId="7" fillId="5" borderId="17" xfId="2" applyFont="1" applyFill="1" applyBorder="1" applyAlignment="1">
      <alignment horizontal="right"/>
    </xf>
    <xf numFmtId="164" fontId="51" fillId="5" borderId="13" xfId="1" applyNumberFormat="1" applyFont="1" applyFill="1" applyBorder="1" applyAlignment="1">
      <alignment horizontal="right"/>
    </xf>
    <xf numFmtId="3" fontId="51" fillId="5" borderId="37" xfId="1" applyNumberFormat="1" applyFont="1" applyFill="1" applyBorder="1" applyAlignment="1">
      <alignment horizontal="right"/>
    </xf>
    <xf numFmtId="49" fontId="70" fillId="5" borderId="60" xfId="2" applyNumberFormat="1" applyFont="1" applyFill="1" applyBorder="1" applyAlignment="1">
      <alignment horizontal="center"/>
    </xf>
    <xf numFmtId="49" fontId="70" fillId="5" borderId="57" xfId="2" applyNumberFormat="1" applyFont="1" applyFill="1" applyBorder="1" applyAlignment="1">
      <alignment horizontal="left"/>
    </xf>
    <xf numFmtId="0" fontId="70" fillId="5" borderId="57" xfId="2" applyFont="1" applyFill="1" applyBorder="1"/>
    <xf numFmtId="164" fontId="71" fillId="5" borderId="57" xfId="2" applyNumberFormat="1" applyFont="1" applyFill="1" applyBorder="1" applyAlignment="1">
      <alignment horizontal="right"/>
    </xf>
    <xf numFmtId="3" fontId="71" fillId="5" borderId="58" xfId="2" applyNumberFormat="1" applyFont="1" applyFill="1" applyBorder="1" applyAlignment="1">
      <alignment horizontal="right"/>
    </xf>
    <xf numFmtId="0" fontId="3" fillId="5" borderId="57" xfId="2" applyFont="1" applyFill="1" applyBorder="1"/>
    <xf numFmtId="164" fontId="7" fillId="5" borderId="57" xfId="2" applyNumberFormat="1" applyFont="1" applyFill="1" applyBorder="1" applyAlignment="1">
      <alignment horizontal="right"/>
    </xf>
    <xf numFmtId="3" fontId="7" fillId="5" borderId="58" xfId="2" applyNumberFormat="1" applyFont="1" applyFill="1" applyBorder="1" applyAlignment="1">
      <alignment horizontal="right"/>
    </xf>
    <xf numFmtId="49" fontId="6" fillId="5" borderId="60" xfId="2" applyNumberFormat="1" applyFont="1" applyFill="1" applyBorder="1" applyAlignment="1">
      <alignment horizontal="center"/>
    </xf>
    <xf numFmtId="0" fontId="7" fillId="5" borderId="10" xfId="2" applyFont="1" applyFill="1" applyBorder="1"/>
    <xf numFmtId="0" fontId="6" fillId="5" borderId="57" xfId="2" applyFont="1" applyFill="1" applyBorder="1" applyAlignment="1">
      <alignment horizontal="left"/>
    </xf>
    <xf numFmtId="49" fontId="6" fillId="5" borderId="55" xfId="2" applyNumberFormat="1" applyFont="1" applyFill="1" applyBorder="1" applyAlignment="1">
      <alignment horizontal="center"/>
    </xf>
    <xf numFmtId="49" fontId="6" fillId="5" borderId="51" xfId="2" applyNumberFormat="1" applyFont="1" applyFill="1" applyBorder="1" applyAlignment="1">
      <alignment horizontal="left"/>
    </xf>
    <xf numFmtId="0" fontId="21" fillId="5" borderId="52" xfId="0" applyFont="1" applyFill="1" applyBorder="1"/>
    <xf numFmtId="164" fontId="7" fillId="5" borderId="52" xfId="0" applyNumberFormat="1" applyFont="1" applyFill="1" applyBorder="1" applyAlignment="1">
      <alignment horizontal="right"/>
    </xf>
    <xf numFmtId="3" fontId="7" fillId="5" borderId="58" xfId="0" applyNumberFormat="1" applyFont="1" applyFill="1" applyBorder="1" applyAlignment="1">
      <alignment horizontal="right"/>
    </xf>
    <xf numFmtId="0" fontId="7" fillId="5" borderId="52" xfId="0" applyFont="1" applyFill="1" applyBorder="1" applyAlignment="1">
      <alignment horizontal="left"/>
    </xf>
    <xf numFmtId="164" fontId="64" fillId="5" borderId="52" xfId="0" applyNumberFormat="1" applyFont="1" applyFill="1" applyBorder="1" applyAlignment="1">
      <alignment horizontal="right"/>
    </xf>
    <xf numFmtId="3" fontId="64" fillId="5" borderId="58" xfId="0" applyNumberFormat="1" applyFont="1" applyFill="1" applyBorder="1" applyAlignment="1">
      <alignment horizontal="right"/>
    </xf>
    <xf numFmtId="49" fontId="6" fillId="5" borderId="13" xfId="2" applyNumberFormat="1" applyFont="1" applyFill="1" applyBorder="1"/>
    <xf numFmtId="164" fontId="7" fillId="5" borderId="13" xfId="2" applyNumberFormat="1" applyFont="1" applyFill="1" applyBorder="1" applyAlignment="1">
      <alignment horizontal="right"/>
    </xf>
    <xf numFmtId="3" fontId="7" fillId="5" borderId="37" xfId="2" applyNumberFormat="1" applyFont="1" applyFill="1" applyBorder="1" applyAlignment="1">
      <alignment horizontal="right"/>
    </xf>
    <xf numFmtId="49" fontId="19" fillId="5" borderId="6" xfId="0" applyNumberFormat="1" applyFont="1" applyFill="1" applyBorder="1" applyAlignment="1">
      <alignment horizontal="center"/>
    </xf>
    <xf numFmtId="0" fontId="19" fillId="5" borderId="15" xfId="0" applyFont="1" applyFill="1" applyBorder="1"/>
    <xf numFmtId="164" fontId="19" fillId="5" borderId="15" xfId="0" applyNumberFormat="1" applyFont="1" applyFill="1" applyBorder="1" applyAlignment="1">
      <alignment horizontal="right"/>
    </xf>
    <xf numFmtId="3" fontId="19" fillId="5" borderId="12" xfId="0" applyNumberFormat="1" applyFont="1" applyFill="1" applyBorder="1" applyAlignment="1">
      <alignment horizontal="right"/>
    </xf>
    <xf numFmtId="49" fontId="19" fillId="5" borderId="55" xfId="0" applyNumberFormat="1" applyFont="1" applyFill="1" applyBorder="1" applyAlignment="1">
      <alignment horizontal="center"/>
    </xf>
    <xf numFmtId="0" fontId="12" fillId="5" borderId="57" xfId="0" applyFont="1" applyFill="1" applyBorder="1"/>
    <xf numFmtId="164" fontId="19" fillId="5" borderId="57" xfId="0" applyNumberFormat="1" applyFont="1" applyFill="1" applyBorder="1" applyAlignment="1">
      <alignment horizontal="right"/>
    </xf>
    <xf numFmtId="3" fontId="19" fillId="5" borderId="58" xfId="0" applyNumberFormat="1" applyFont="1" applyFill="1" applyBorder="1" applyAlignment="1">
      <alignment horizontal="right"/>
    </xf>
    <xf numFmtId="164" fontId="19" fillId="5" borderId="52" xfId="0" applyNumberFormat="1" applyFont="1" applyFill="1" applyBorder="1" applyAlignment="1">
      <alignment horizontal="right"/>
    </xf>
    <xf numFmtId="0" fontId="12" fillId="5" borderId="51" xfId="0" applyFont="1" applyFill="1" applyBorder="1"/>
    <xf numFmtId="4" fontId="27" fillId="5" borderId="57" xfId="2" applyNumberFormat="1" applyFont="1" applyFill="1" applyBorder="1"/>
    <xf numFmtId="4" fontId="27" fillId="5" borderId="58" xfId="2" applyNumberFormat="1" applyFont="1" applyFill="1" applyBorder="1"/>
    <xf numFmtId="49" fontId="1" fillId="5" borderId="14" xfId="2" applyNumberFormat="1" applyFont="1" applyFill="1" applyBorder="1"/>
    <xf numFmtId="164" fontId="27" fillId="5" borderId="57" xfId="2" applyNumberFormat="1" applyFont="1" applyFill="1" applyBorder="1"/>
    <xf numFmtId="3" fontId="27" fillId="5" borderId="58" xfId="2" applyNumberFormat="1" applyFont="1" applyFill="1" applyBorder="1"/>
    <xf numFmtId="164" fontId="27" fillId="5" borderId="14" xfId="2" applyNumberFormat="1" applyFont="1" applyFill="1" applyBorder="1"/>
    <xf numFmtId="49" fontId="7" fillId="5" borderId="63" xfId="0" applyNumberFormat="1" applyFont="1" applyFill="1" applyBorder="1" applyAlignment="1">
      <alignment horizontal="center"/>
    </xf>
    <xf numFmtId="0" fontId="7" fillId="5" borderId="64" xfId="0" applyFont="1" applyFill="1" applyBorder="1"/>
    <xf numFmtId="164" fontId="7" fillId="5" borderId="64" xfId="0" applyNumberFormat="1" applyFont="1" applyFill="1" applyBorder="1" applyAlignment="1">
      <alignment horizontal="right"/>
    </xf>
    <xf numFmtId="3" fontId="7" fillId="5" borderId="9" xfId="0" applyNumberFormat="1" applyFont="1" applyFill="1" applyBorder="1" applyAlignment="1">
      <alignment horizontal="right"/>
    </xf>
    <xf numFmtId="49" fontId="19" fillId="5" borderId="60" xfId="0" applyNumberFormat="1" applyFont="1" applyFill="1" applyBorder="1" applyAlignment="1">
      <alignment horizontal="center"/>
    </xf>
    <xf numFmtId="49" fontId="19" fillId="5" borderId="53" xfId="0" applyNumberFormat="1" applyFont="1" applyFill="1" applyBorder="1" applyAlignment="1">
      <alignment horizontal="left"/>
    </xf>
    <xf numFmtId="0" fontId="19" fillId="5" borderId="51" xfId="2" applyFont="1" applyFill="1" applyBorder="1" applyAlignment="1">
      <alignment horizontal="left"/>
    </xf>
    <xf numFmtId="0" fontId="19" fillId="5" borderId="14" xfId="0" applyFont="1" applyFill="1" applyBorder="1"/>
    <xf numFmtId="164" fontId="19" fillId="5" borderId="14" xfId="0" applyNumberFormat="1" applyFont="1" applyFill="1" applyBorder="1" applyAlignment="1">
      <alignment horizontal="right"/>
    </xf>
    <xf numFmtId="49" fontId="7" fillId="5" borderId="60" xfId="0" applyNumberFormat="1" applyFont="1" applyFill="1" applyBorder="1" applyAlignment="1">
      <alignment horizontal="center"/>
    </xf>
    <xf numFmtId="0" fontId="7" fillId="5" borderId="53" xfId="0" applyFont="1" applyFill="1" applyBorder="1"/>
    <xf numFmtId="0" fontId="7" fillId="5" borderId="57" xfId="0" applyFont="1" applyFill="1" applyBorder="1"/>
    <xf numFmtId="0" fontId="7" fillId="5" borderId="52" xfId="0" applyFont="1" applyFill="1" applyBorder="1"/>
    <xf numFmtId="0" fontId="3" fillId="5" borderId="52" xfId="2" applyFont="1" applyFill="1" applyBorder="1"/>
    <xf numFmtId="0" fontId="12" fillId="5" borderId="52" xfId="0" applyFont="1" applyFill="1" applyBorder="1" applyAlignment="1"/>
    <xf numFmtId="0" fontId="7" fillId="5" borderId="14" xfId="0" applyFont="1" applyFill="1" applyBorder="1"/>
    <xf numFmtId="4" fontId="7" fillId="5" borderId="14" xfId="0" applyNumberFormat="1" applyFont="1" applyFill="1" applyBorder="1" applyAlignment="1">
      <alignment horizontal="right"/>
    </xf>
    <xf numFmtId="0" fontId="21" fillId="5" borderId="57" xfId="0" applyFont="1" applyFill="1" applyBorder="1"/>
    <xf numFmtId="4" fontId="7" fillId="5" borderId="57" xfId="0" applyNumberFormat="1" applyFont="1" applyFill="1" applyBorder="1" applyAlignment="1">
      <alignment horizontal="right"/>
    </xf>
    <xf numFmtId="0" fontId="7" fillId="5" borderId="14" xfId="2" applyFont="1" applyFill="1" applyBorder="1"/>
    <xf numFmtId="164" fontId="7" fillId="5" borderId="14" xfId="2" applyNumberFormat="1" applyFont="1" applyFill="1" applyBorder="1"/>
    <xf numFmtId="3" fontId="7" fillId="5" borderId="37" xfId="2" applyNumberFormat="1" applyFont="1" applyFill="1" applyBorder="1"/>
    <xf numFmtId="0" fontId="7" fillId="5" borderId="60" xfId="2" applyFont="1" applyFill="1" applyBorder="1" applyAlignment="1">
      <alignment horizontal="center"/>
    </xf>
    <xf numFmtId="4" fontId="7" fillId="5" borderId="53" xfId="2" applyNumberFormat="1" applyFont="1" applyFill="1" applyBorder="1"/>
    <xf numFmtId="4" fontId="7" fillId="5" borderId="54" xfId="2" applyNumberFormat="1" applyFont="1" applyFill="1" applyBorder="1"/>
    <xf numFmtId="49" fontId="7" fillId="5" borderId="55" xfId="2" applyNumberFormat="1" applyFont="1" applyFill="1" applyBorder="1" applyAlignment="1">
      <alignment horizontal="center"/>
    </xf>
    <xf numFmtId="0" fontId="9" fillId="2" borderId="10" xfId="2" applyFont="1" applyFill="1" applyBorder="1" applyAlignment="1">
      <alignment horizontal="center" vertical="center"/>
    </xf>
    <xf numFmtId="4" fontId="9" fillId="2" borderId="51" xfId="2" applyNumberFormat="1" applyFont="1" applyFill="1" applyBorder="1" applyAlignment="1">
      <alignment wrapText="1"/>
    </xf>
    <xf numFmtId="0" fontId="49" fillId="2" borderId="60" xfId="2" applyFont="1" applyFill="1" applyBorder="1" applyAlignment="1">
      <alignment horizontal="left" vertical="center"/>
    </xf>
    <xf numFmtId="3" fontId="21" fillId="2" borderId="58" xfId="2" applyNumberFormat="1" applyFont="1" applyFill="1" applyBorder="1" applyAlignment="1">
      <alignment horizontal="right"/>
    </xf>
    <xf numFmtId="4" fontId="35" fillId="2" borderId="54" xfId="0" applyNumberFormat="1" applyFont="1" applyFill="1" applyBorder="1" applyAlignment="1">
      <alignment horizontal="right"/>
    </xf>
    <xf numFmtId="4" fontId="14" fillId="2" borderId="47" xfId="0" applyNumberFormat="1" applyFont="1" applyFill="1" applyBorder="1" applyAlignment="1">
      <alignment horizontal="right"/>
    </xf>
    <xf numFmtId="49" fontId="19" fillId="5" borderId="26" xfId="0" applyNumberFormat="1" applyFont="1" applyFill="1" applyBorder="1" applyAlignment="1">
      <alignment horizontal="center"/>
    </xf>
    <xf numFmtId="0" fontId="7" fillId="5" borderId="56" xfId="2" applyFont="1" applyFill="1" applyBorder="1"/>
    <xf numFmtId="0" fontId="19" fillId="5" borderId="27" xfId="0" applyFont="1" applyFill="1" applyBorder="1"/>
    <xf numFmtId="164" fontId="19" fillId="5" borderId="64" xfId="0" applyNumberFormat="1" applyFont="1" applyFill="1" applyBorder="1" applyAlignment="1">
      <alignment horizontal="right"/>
    </xf>
    <xf numFmtId="3" fontId="19" fillId="5" borderId="9" xfId="0" applyNumberFormat="1" applyFont="1" applyFill="1" applyBorder="1" applyAlignment="1">
      <alignment horizontal="right"/>
    </xf>
    <xf numFmtId="3" fontId="29" fillId="4" borderId="37" xfId="0" applyNumberFormat="1" applyFont="1" applyFill="1" applyBorder="1" applyAlignment="1">
      <alignment horizontal="right"/>
    </xf>
    <xf numFmtId="3" fontId="14" fillId="2" borderId="47" xfId="0" applyNumberFormat="1" applyFont="1" applyFill="1" applyBorder="1" applyAlignment="1">
      <alignment horizontal="right"/>
    </xf>
    <xf numFmtId="3" fontId="7" fillId="5" borderId="37" xfId="0" applyNumberFormat="1" applyFont="1" applyFill="1" applyBorder="1" applyAlignment="1">
      <alignment horizontal="right"/>
    </xf>
    <xf numFmtId="3" fontId="30" fillId="0" borderId="58" xfId="0" applyNumberFormat="1" applyFont="1" applyFill="1" applyBorder="1" applyAlignment="1">
      <alignment horizontal="right"/>
    </xf>
    <xf numFmtId="3" fontId="1" fillId="0" borderId="58" xfId="0" applyNumberFormat="1" applyFont="1" applyFill="1" applyBorder="1" applyAlignment="1">
      <alignment horizontal="right"/>
    </xf>
    <xf numFmtId="3" fontId="27" fillId="0" borderId="58" xfId="0" applyNumberFormat="1" applyFont="1" applyFill="1" applyBorder="1" applyAlignment="1">
      <alignment horizontal="right"/>
    </xf>
    <xf numFmtId="3" fontId="1" fillId="0" borderId="45" xfId="0" applyNumberFormat="1" applyFont="1" applyFill="1" applyBorder="1" applyAlignment="1">
      <alignment horizontal="right"/>
    </xf>
    <xf numFmtId="3" fontId="0" fillId="0" borderId="0" xfId="0" applyNumberFormat="1" applyBorder="1"/>
    <xf numFmtId="3" fontId="2" fillId="0" borderId="36" xfId="2" applyNumberFormat="1" applyFont="1" applyFill="1" applyBorder="1" applyAlignment="1">
      <alignment horizontal="right"/>
    </xf>
    <xf numFmtId="3" fontId="1" fillId="0" borderId="58" xfId="2" applyNumberFormat="1" applyFill="1" applyBorder="1"/>
    <xf numFmtId="3" fontId="41" fillId="0" borderId="58" xfId="2" applyNumberFormat="1" applyFont="1" applyFill="1" applyBorder="1"/>
    <xf numFmtId="164" fontId="36" fillId="0" borderId="57" xfId="2" applyNumberFormat="1" applyFont="1" applyFill="1" applyBorder="1"/>
    <xf numFmtId="164" fontId="19" fillId="6" borderId="57" xfId="2" applyNumberFormat="1" applyFont="1" applyFill="1" applyBorder="1"/>
    <xf numFmtId="3" fontId="19" fillId="6" borderId="58" xfId="2" applyNumberFormat="1" applyFont="1" applyFill="1" applyBorder="1"/>
    <xf numFmtId="49" fontId="19" fillId="6" borderId="60" xfId="2" applyNumberFormat="1" applyFont="1" applyFill="1" applyBorder="1" applyAlignment="1">
      <alignment horizontal="center"/>
    </xf>
    <xf numFmtId="0" fontId="19" fillId="6" borderId="51" xfId="2" applyFont="1" applyFill="1" applyBorder="1"/>
    <xf numFmtId="0" fontId="19" fillId="6" borderId="52" xfId="2" applyFont="1" applyFill="1" applyBorder="1"/>
    <xf numFmtId="0" fontId="32" fillId="6" borderId="51" xfId="0" applyFont="1" applyFill="1" applyBorder="1"/>
    <xf numFmtId="0" fontId="14" fillId="0" borderId="20" xfId="2" applyFont="1" applyFill="1" applyBorder="1"/>
    <xf numFmtId="164" fontId="14" fillId="0" borderId="20" xfId="2" applyNumberFormat="1" applyFont="1" applyFill="1" applyBorder="1"/>
    <xf numFmtId="3" fontId="14" fillId="0" borderId="36" xfId="2" applyNumberFormat="1" applyFont="1" applyFill="1" applyBorder="1"/>
    <xf numFmtId="0" fontId="14" fillId="0" borderId="18" xfId="2" applyFont="1" applyBorder="1" applyAlignment="1">
      <alignment horizontal="left" vertical="center"/>
    </xf>
    <xf numFmtId="0" fontId="76" fillId="0" borderId="18" xfId="2" applyFont="1" applyBorder="1"/>
    <xf numFmtId="0" fontId="76" fillId="0" borderId="30" xfId="2" applyFont="1" applyBorder="1"/>
    <xf numFmtId="164" fontId="14" fillId="0" borderId="20" xfId="2" applyNumberFormat="1" applyFont="1" applyBorder="1"/>
    <xf numFmtId="3" fontId="14" fillId="0" borderId="36" xfId="2" applyNumberFormat="1" applyFont="1" applyBorder="1"/>
    <xf numFmtId="0" fontId="14" fillId="0" borderId="18" xfId="2" applyFont="1" applyFill="1" applyBorder="1" applyAlignment="1"/>
    <xf numFmtId="0" fontId="14" fillId="0" borderId="30" xfId="2" applyFont="1" applyFill="1" applyBorder="1" applyAlignment="1"/>
    <xf numFmtId="0" fontId="14" fillId="0" borderId="31" xfId="2" applyFont="1" applyFill="1" applyBorder="1"/>
    <xf numFmtId="164" fontId="14" fillId="0" borderId="31" xfId="2" applyNumberFormat="1" applyFont="1" applyFill="1" applyBorder="1"/>
    <xf numFmtId="0" fontId="14" fillId="0" borderId="30" xfId="2" applyFont="1" applyFill="1" applyBorder="1"/>
    <xf numFmtId="0" fontId="77" fillId="0" borderId="31" xfId="2" applyFont="1" applyFill="1" applyBorder="1"/>
    <xf numFmtId="3" fontId="14" fillId="0" borderId="47" xfId="2" applyNumberFormat="1" applyFont="1" applyFill="1" applyBorder="1"/>
    <xf numFmtId="0" fontId="78" fillId="4" borderId="31" xfId="2" applyFont="1" applyFill="1" applyBorder="1"/>
    <xf numFmtId="164" fontId="14" fillId="0" borderId="31" xfId="2" applyNumberFormat="1" applyFont="1" applyBorder="1"/>
    <xf numFmtId="3" fontId="14" fillId="0" borderId="47" xfId="2" applyNumberFormat="1" applyFont="1" applyBorder="1"/>
    <xf numFmtId="49" fontId="3" fillId="0" borderId="51" xfId="2" applyNumberFormat="1" applyFont="1" applyFill="1" applyBorder="1" applyAlignment="1">
      <alignment horizontal="center" vertical="center"/>
    </xf>
    <xf numFmtId="0" fontId="21" fillId="2" borderId="52" xfId="2" applyFont="1" applyFill="1" applyBorder="1" applyAlignment="1">
      <alignment vertical="center"/>
    </xf>
    <xf numFmtId="0" fontId="1" fillId="0" borderId="57" xfId="2" applyFont="1" applyFill="1" applyBorder="1"/>
    <xf numFmtId="0" fontId="1" fillId="0" borderId="3" xfId="2" applyFont="1" applyFill="1" applyBorder="1"/>
    <xf numFmtId="0" fontId="7" fillId="2" borderId="57" xfId="0" applyFont="1" applyFill="1" applyBorder="1" applyAlignment="1">
      <alignment horizontal="left"/>
    </xf>
    <xf numFmtId="164" fontId="27" fillId="2" borderId="57" xfId="0" applyNumberFormat="1" applyFont="1" applyFill="1" applyBorder="1" applyAlignment="1">
      <alignment horizontal="right"/>
    </xf>
    <xf numFmtId="0" fontId="27" fillId="2" borderId="57" xfId="0" applyFont="1" applyFill="1" applyBorder="1" applyAlignment="1">
      <alignment horizontal="left"/>
    </xf>
    <xf numFmtId="164" fontId="21" fillId="2" borderId="57" xfId="0" applyNumberFormat="1" applyFont="1" applyFill="1" applyBorder="1" applyAlignment="1">
      <alignment horizontal="right"/>
    </xf>
    <xf numFmtId="49" fontId="20" fillId="2" borderId="53" xfId="0" applyNumberFormat="1" applyFont="1" applyFill="1" applyBorder="1" applyAlignment="1">
      <alignment horizontal="center"/>
    </xf>
    <xf numFmtId="0" fontId="4" fillId="2" borderId="26" xfId="2" applyFont="1" applyFill="1" applyBorder="1" applyAlignment="1"/>
    <xf numFmtId="0" fontId="4" fillId="2" borderId="27" xfId="2" applyFont="1" applyFill="1" applyBorder="1" applyAlignment="1"/>
    <xf numFmtId="0" fontId="4" fillId="2" borderId="18" xfId="2" applyFont="1" applyFill="1" applyBorder="1" applyAlignment="1"/>
    <xf numFmtId="0" fontId="4" fillId="2" borderId="30" xfId="2" applyFont="1" applyFill="1" applyBorder="1" applyAlignment="1"/>
    <xf numFmtId="0" fontId="4" fillId="0" borderId="18" xfId="2" applyFont="1" applyFill="1" applyBorder="1" applyAlignment="1"/>
    <xf numFmtId="0" fontId="4" fillId="0" borderId="30" xfId="2" applyFont="1" applyFill="1" applyBorder="1" applyAlignment="1"/>
    <xf numFmtId="0" fontId="4" fillId="2" borderId="21" xfId="2" applyFont="1" applyFill="1" applyBorder="1" applyAlignment="1"/>
    <xf numFmtId="0" fontId="4" fillId="2" borderId="22" xfId="2" applyFont="1" applyFill="1" applyBorder="1" applyAlignment="1"/>
    <xf numFmtId="0" fontId="4" fillId="2" borderId="0" xfId="2" applyFont="1" applyFill="1" applyBorder="1" applyAlignment="1"/>
    <xf numFmtId="0" fontId="19" fillId="0" borderId="26" xfId="2" applyFont="1" applyFill="1" applyBorder="1" applyAlignment="1">
      <alignment horizontal="left" vertical="center"/>
    </xf>
    <xf numFmtId="0" fontId="19" fillId="0" borderId="27" xfId="2" applyFont="1" applyFill="1" applyBorder="1" applyAlignment="1">
      <alignment horizontal="left" vertical="center"/>
    </xf>
    <xf numFmtId="0" fontId="14" fillId="0" borderId="19" xfId="2" applyFont="1" applyFill="1" applyBorder="1" applyAlignment="1"/>
    <xf numFmtId="0" fontId="14" fillId="0" borderId="20" xfId="2" applyFont="1" applyFill="1" applyBorder="1" applyAlignment="1"/>
    <xf numFmtId="0" fontId="19" fillId="0" borderId="18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4" fillId="2" borderId="19" xfId="2" applyFont="1" applyFill="1" applyBorder="1" applyAlignment="1"/>
    <xf numFmtId="0" fontId="4" fillId="2" borderId="20" xfId="2" applyFont="1" applyFill="1" applyBorder="1" applyAlignment="1"/>
    <xf numFmtId="0" fontId="4" fillId="2" borderId="32" xfId="2" applyFont="1" applyFill="1" applyBorder="1" applyAlignment="1"/>
    <xf numFmtId="0" fontId="4" fillId="2" borderId="18" xfId="2" applyFont="1" applyFill="1" applyBorder="1" applyAlignment="1">
      <alignment horizontal="left" vertical="center"/>
    </xf>
    <xf numFmtId="0" fontId="4" fillId="2" borderId="30" xfId="2" applyFont="1" applyFill="1" applyBorder="1" applyAlignment="1">
      <alignment horizontal="left" vertical="center"/>
    </xf>
    <xf numFmtId="0" fontId="19" fillId="5" borderId="14" xfId="0" applyFont="1" applyFill="1" applyBorder="1" applyAlignment="1"/>
    <xf numFmtId="0" fontId="19" fillId="5" borderId="8" xfId="0" applyFont="1" applyFill="1" applyBorder="1" applyAlignment="1"/>
    <xf numFmtId="0" fontId="4" fillId="2" borderId="18" xfId="0" applyFont="1" applyFill="1" applyBorder="1" applyAlignment="1"/>
    <xf numFmtId="0" fontId="4" fillId="2" borderId="30" xfId="0" applyFont="1" applyFill="1" applyBorder="1" applyAlignment="1"/>
    <xf numFmtId="0" fontId="14" fillId="0" borderId="0" xfId="0" applyFont="1" applyFill="1" applyBorder="1" applyAlignment="1"/>
    <xf numFmtId="0" fontId="19" fillId="5" borderId="14" xfId="0" applyFont="1" applyFill="1" applyBorder="1" applyAlignment="1">
      <alignment wrapText="1"/>
    </xf>
    <xf numFmtId="0" fontId="19" fillId="5" borderId="8" xfId="0" applyFont="1" applyFill="1" applyBorder="1" applyAlignment="1">
      <alignment wrapText="1"/>
    </xf>
    <xf numFmtId="0" fontId="14" fillId="2" borderId="18" xfId="0" applyFont="1" applyFill="1" applyBorder="1" applyAlignment="1"/>
    <xf numFmtId="0" fontId="14" fillId="2" borderId="30" xfId="0" applyFont="1" applyFill="1" applyBorder="1" applyAlignment="1"/>
    <xf numFmtId="0" fontId="4" fillId="2" borderId="0" xfId="0" applyFont="1" applyFill="1" applyBorder="1" applyAlignment="1"/>
    <xf numFmtId="0" fontId="7" fillId="5" borderId="27" xfId="0" applyFont="1" applyFill="1" applyBorder="1" applyAlignment="1"/>
    <xf numFmtId="0" fontId="7" fillId="5" borderId="28" xfId="0" applyFont="1" applyFill="1" applyBorder="1" applyAlignment="1"/>
    <xf numFmtId="0" fontId="4" fillId="0" borderId="0" xfId="1" applyFont="1" applyBorder="1" applyAlignment="1"/>
    <xf numFmtId="0" fontId="1" fillId="0" borderId="0" xfId="1" applyBorder="1" applyAlignment="1"/>
    <xf numFmtId="0" fontId="4" fillId="0" borderId="31" xfId="2" applyFont="1" applyFill="1" applyBorder="1" applyAlignment="1"/>
  </cellXfs>
  <cellStyles count="23">
    <cellStyle name="Normální" xfId="0" builtinId="0"/>
    <cellStyle name="Normální 10" xfId="14"/>
    <cellStyle name="Normální 10 2" xfId="22"/>
    <cellStyle name="Normální 11" xfId="7"/>
    <cellStyle name="Normální 12" xfId="15"/>
    <cellStyle name="normální 2" xfId="2"/>
    <cellStyle name="Normální 3" xfId="4"/>
    <cellStyle name="Normální 4" xfId="3"/>
    <cellStyle name="Normální 4 2" xfId="8"/>
    <cellStyle name="Normální 4 3" xfId="16"/>
    <cellStyle name="Normální 5" xfId="5"/>
    <cellStyle name="Normální 5 2" xfId="9"/>
    <cellStyle name="Normální 5 3" xfId="17"/>
    <cellStyle name="Normální 6" xfId="6"/>
    <cellStyle name="Normální 6 2" xfId="10"/>
    <cellStyle name="Normální 6 3" xfId="18"/>
    <cellStyle name="Normální 7" xfId="11"/>
    <cellStyle name="Normální 7 2" xfId="19"/>
    <cellStyle name="Normální 8" xfId="12"/>
    <cellStyle name="Normální 8 2" xfId="20"/>
    <cellStyle name="Normální 9" xfId="13"/>
    <cellStyle name="Normální 9 2" xfId="21"/>
    <cellStyle name="normální_Rozbory 2014" xfId="1"/>
  </cellStyles>
  <dxfs count="0"/>
  <tableStyles count="0" defaultTableStyle="TableStyleMedium9" defaultPivotStyle="PivotStyleLight16"/>
  <colors>
    <mruColors>
      <color rgb="FFFF6600"/>
      <color rgb="FFFF33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zoomScale="70" zoomScaleNormal="70" workbookViewId="0">
      <selection activeCell="E1" sqref="E1:I1"/>
    </sheetView>
  </sheetViews>
  <sheetFormatPr defaultColWidth="8.85546875" defaultRowHeight="15" x14ac:dyDescent="0.25"/>
  <cols>
    <col min="1" max="1" width="10.85546875" style="81" customWidth="1"/>
    <col min="2" max="2" width="10" style="81" customWidth="1"/>
    <col min="3" max="3" width="34.7109375" style="81" customWidth="1"/>
    <col min="4" max="4" width="45.140625" style="81" customWidth="1"/>
    <col min="5" max="5" width="11.42578125" style="81" customWidth="1"/>
    <col min="6" max="6" width="13" style="81" customWidth="1"/>
    <col min="7" max="16384" width="8.85546875" style="81"/>
  </cols>
  <sheetData>
    <row r="1" spans="1:7" ht="15.75" x14ac:dyDescent="0.25">
      <c r="E1" s="637" t="s">
        <v>381</v>
      </c>
    </row>
    <row r="2" spans="1:7" ht="21" x14ac:dyDescent="0.35">
      <c r="A2" s="638" t="s">
        <v>374</v>
      </c>
    </row>
    <row r="3" spans="1:7" ht="21" x14ac:dyDescent="0.35">
      <c r="A3" s="638"/>
    </row>
    <row r="4" spans="1:7" ht="18.75" thickBot="1" x14ac:dyDescent="0.3">
      <c r="A4" s="32" t="s">
        <v>0</v>
      </c>
      <c r="B4" s="33"/>
      <c r="C4" s="31"/>
      <c r="D4" s="29"/>
      <c r="E4" s="34"/>
      <c r="F4" s="31"/>
    </row>
    <row r="5" spans="1:7" ht="15" customHeight="1" x14ac:dyDescent="0.25">
      <c r="A5" s="116" t="s">
        <v>1</v>
      </c>
      <c r="B5" s="634" t="s">
        <v>2</v>
      </c>
      <c r="C5" s="339"/>
      <c r="D5" s="449"/>
      <c r="E5" s="341" t="s">
        <v>330</v>
      </c>
      <c r="F5" s="639" t="s">
        <v>149</v>
      </c>
    </row>
    <row r="6" spans="1:7" x14ac:dyDescent="0.25">
      <c r="A6" s="117" t="s">
        <v>3</v>
      </c>
      <c r="B6" s="635" t="s">
        <v>4</v>
      </c>
      <c r="C6" s="87" t="s">
        <v>41</v>
      </c>
      <c r="D6" s="118" t="s">
        <v>5</v>
      </c>
      <c r="E6" s="111" t="s">
        <v>331</v>
      </c>
      <c r="F6" s="640" t="s">
        <v>150</v>
      </c>
    </row>
    <row r="7" spans="1:7" ht="15.75" thickBot="1" x14ac:dyDescent="0.3">
      <c r="A7" s="119" t="s">
        <v>6</v>
      </c>
      <c r="B7" s="636" t="s">
        <v>7</v>
      </c>
      <c r="C7" s="89"/>
      <c r="D7" s="120"/>
      <c r="E7" s="79" t="s">
        <v>42</v>
      </c>
      <c r="F7" s="641" t="s">
        <v>48</v>
      </c>
    </row>
    <row r="8" spans="1:7" ht="15.75" x14ac:dyDescent="0.25">
      <c r="A8" s="233" t="s">
        <v>8</v>
      </c>
      <c r="B8" s="234"/>
      <c r="C8" s="121"/>
      <c r="D8" s="122"/>
      <c r="E8" s="642"/>
      <c r="F8" s="301"/>
    </row>
    <row r="9" spans="1:7" ht="15" customHeight="1" x14ac:dyDescent="0.25">
      <c r="A9" s="1060" t="s">
        <v>280</v>
      </c>
      <c r="B9" s="1061" t="s">
        <v>108</v>
      </c>
      <c r="C9" s="1062"/>
      <c r="D9" s="1063"/>
      <c r="E9" s="1064">
        <f>E10</f>
        <v>855</v>
      </c>
      <c r="F9" s="1065">
        <f t="shared" ref="F9" si="0">F10</f>
        <v>870</v>
      </c>
    </row>
    <row r="10" spans="1:7" ht="32.25" customHeight="1" thickBot="1" x14ac:dyDescent="0.3">
      <c r="A10" s="503" t="s">
        <v>281</v>
      </c>
      <c r="B10" s="501"/>
      <c r="C10" s="502"/>
      <c r="D10" s="176" t="s">
        <v>109</v>
      </c>
      <c r="E10" s="632">
        <v>855</v>
      </c>
      <c r="F10" s="643">
        <v>870</v>
      </c>
    </row>
    <row r="11" spans="1:7" ht="23.25" customHeight="1" thickBot="1" x14ac:dyDescent="0.3">
      <c r="A11" s="1251" t="s">
        <v>282</v>
      </c>
      <c r="B11" s="1252"/>
      <c r="C11" s="1252"/>
      <c r="D11" s="171"/>
      <c r="E11" s="633">
        <f>E9</f>
        <v>855</v>
      </c>
      <c r="F11" s="243">
        <f>F9</f>
        <v>870</v>
      </c>
      <c r="G11" s="80"/>
    </row>
    <row r="12" spans="1:7" ht="15.75" x14ac:dyDescent="0.25">
      <c r="A12" s="237"/>
      <c r="B12" s="238"/>
      <c r="C12" s="238"/>
      <c r="D12" s="238"/>
      <c r="E12" s="239"/>
      <c r="F12" s="239"/>
      <c r="G12" s="80"/>
    </row>
    <row r="14" spans="1:7" ht="15.75" thickBot="1" x14ac:dyDescent="0.3"/>
    <row r="15" spans="1:7" x14ac:dyDescent="0.25">
      <c r="A15" s="91" t="s">
        <v>1</v>
      </c>
      <c r="B15" s="92" t="s">
        <v>2</v>
      </c>
      <c r="C15" s="339"/>
      <c r="D15" s="644"/>
      <c r="E15" s="341" t="s">
        <v>330</v>
      </c>
      <c r="F15" s="639" t="s">
        <v>149</v>
      </c>
    </row>
    <row r="16" spans="1:7" x14ac:dyDescent="0.25">
      <c r="A16" s="93" t="s">
        <v>3</v>
      </c>
      <c r="B16" s="94" t="s">
        <v>4</v>
      </c>
      <c r="C16" s="87" t="s">
        <v>41</v>
      </c>
      <c r="D16" s="95" t="s">
        <v>5</v>
      </c>
      <c r="E16" s="111" t="s">
        <v>331</v>
      </c>
      <c r="F16" s="640" t="s">
        <v>150</v>
      </c>
    </row>
    <row r="17" spans="1:6" ht="15.75" thickBot="1" x14ac:dyDescent="0.3">
      <c r="A17" s="96" t="s">
        <v>6</v>
      </c>
      <c r="B17" s="97" t="s">
        <v>7</v>
      </c>
      <c r="C17" s="89"/>
      <c r="D17" s="98"/>
      <c r="E17" s="79" t="s">
        <v>42</v>
      </c>
      <c r="F17" s="641" t="s">
        <v>48</v>
      </c>
    </row>
    <row r="18" spans="1:6" ht="15.75" x14ac:dyDescent="0.25">
      <c r="A18" s="1249" t="s">
        <v>12</v>
      </c>
      <c r="B18" s="1250"/>
      <c r="C18" s="1250"/>
      <c r="D18" s="105"/>
      <c r="E18" s="99"/>
      <c r="F18" s="645"/>
    </row>
    <row r="19" spans="1:6" ht="15.75" x14ac:dyDescent="0.25">
      <c r="A19" s="1060" t="s">
        <v>280</v>
      </c>
      <c r="B19" s="1061" t="s">
        <v>108</v>
      </c>
      <c r="C19" s="1062"/>
      <c r="D19" s="1066"/>
      <c r="E19" s="1067">
        <f t="shared" ref="E19:F19" si="1">E20</f>
        <v>70</v>
      </c>
      <c r="F19" s="1068">
        <f t="shared" si="1"/>
        <v>0</v>
      </c>
    </row>
    <row r="20" spans="1:6" ht="27.75" customHeight="1" x14ac:dyDescent="0.25">
      <c r="A20" s="503"/>
      <c r="B20" s="646"/>
      <c r="C20" s="647"/>
      <c r="D20" s="438" t="s">
        <v>109</v>
      </c>
      <c r="E20" s="778">
        <v>70</v>
      </c>
      <c r="F20" s="643">
        <f t="shared" ref="F20" si="2">SUM(F21)</f>
        <v>0</v>
      </c>
    </row>
    <row r="21" spans="1:6" ht="55.5" customHeight="1" thickBot="1" x14ac:dyDescent="0.3">
      <c r="A21" s="568"/>
      <c r="B21" s="648"/>
      <c r="C21" s="649"/>
      <c r="D21" s="588" t="s">
        <v>137</v>
      </c>
      <c r="E21" s="779">
        <v>70</v>
      </c>
      <c r="F21" s="775">
        <v>0</v>
      </c>
    </row>
    <row r="22" spans="1:6" ht="24.75" customHeight="1" thickBot="1" x14ac:dyDescent="0.3">
      <c r="A22" s="1251" t="s">
        <v>13</v>
      </c>
      <c r="B22" s="1252"/>
      <c r="C22" s="1252"/>
      <c r="D22" s="106"/>
      <c r="E22" s="780">
        <f>E19</f>
        <v>70</v>
      </c>
      <c r="F22" s="776">
        <f t="shared" ref="F22" si="3">F19</f>
        <v>0</v>
      </c>
    </row>
    <row r="23" spans="1:6" ht="15.75" thickBot="1" x14ac:dyDescent="0.3">
      <c r="A23" s="101"/>
      <c r="B23" s="101"/>
      <c r="C23" s="101"/>
      <c r="D23" s="101"/>
      <c r="E23" s="103"/>
      <c r="F23" s="777"/>
    </row>
    <row r="24" spans="1:6" ht="21" customHeight="1" thickBot="1" x14ac:dyDescent="0.3">
      <c r="A24" s="109" t="s">
        <v>14</v>
      </c>
      <c r="B24" s="108"/>
      <c r="C24" s="100"/>
      <c r="D24" s="107"/>
      <c r="E24" s="774">
        <f>E11+E22</f>
        <v>925</v>
      </c>
      <c r="F24" s="910">
        <f t="shared" ref="F24" si="4">F11+F22</f>
        <v>870</v>
      </c>
    </row>
  </sheetData>
  <mergeCells count="3">
    <mergeCell ref="A18:C18"/>
    <mergeCell ref="A22:C22"/>
    <mergeCell ref="A11:C11"/>
  </mergeCells>
  <printOptions horizontalCentered="1"/>
  <pageMargins left="0.23622047244094491" right="0" top="0.35433070866141736" bottom="0" header="0" footer="0"/>
  <pageSetup paperSize="9" scale="9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80" zoomScaleNormal="80" workbookViewId="0">
      <selection activeCell="L19" sqref="L19"/>
    </sheetView>
  </sheetViews>
  <sheetFormatPr defaultColWidth="8.85546875" defaultRowHeight="15" x14ac:dyDescent="0.25"/>
  <cols>
    <col min="1" max="1" width="10.42578125" style="81" customWidth="1"/>
    <col min="2" max="2" width="10" style="81" customWidth="1"/>
    <col min="3" max="3" width="37.28515625" style="81" customWidth="1"/>
    <col min="4" max="4" width="55.85546875" style="81" customWidth="1"/>
    <col min="5" max="5" width="14.5703125" style="81" customWidth="1"/>
    <col min="6" max="6" width="12.85546875" style="81" customWidth="1"/>
    <col min="7" max="16384" width="8.85546875" style="81"/>
  </cols>
  <sheetData>
    <row r="1" spans="1:6" ht="15.75" x14ac:dyDescent="0.25">
      <c r="A1" s="1281" t="s">
        <v>38</v>
      </c>
      <c r="B1" s="1282"/>
      <c r="C1" s="1282"/>
      <c r="D1" s="1282"/>
      <c r="E1" s="182"/>
    </row>
    <row r="2" spans="1:6" ht="15.75" thickBot="1" x14ac:dyDescent="0.3">
      <c r="A2" s="2"/>
      <c r="B2" s="2"/>
      <c r="C2" s="2"/>
      <c r="D2" s="2"/>
      <c r="E2" s="2"/>
      <c r="F2" s="2"/>
    </row>
    <row r="3" spans="1:6" x14ac:dyDescent="0.25">
      <c r="A3" s="13" t="s">
        <v>1</v>
      </c>
      <c r="B3" s="14" t="s">
        <v>2</v>
      </c>
      <c r="C3" s="339"/>
      <c r="D3" s="688"/>
      <c r="E3" s="341" t="s">
        <v>330</v>
      </c>
      <c r="F3" s="639" t="s">
        <v>149</v>
      </c>
    </row>
    <row r="4" spans="1:6" ht="18" customHeight="1" x14ac:dyDescent="0.25">
      <c r="A4" s="15" t="s">
        <v>3</v>
      </c>
      <c r="B4" s="16" t="s">
        <v>4</v>
      </c>
      <c r="C4" s="87" t="s">
        <v>41</v>
      </c>
      <c r="D4" s="18" t="s">
        <v>5</v>
      </c>
      <c r="E4" s="111" t="s">
        <v>331</v>
      </c>
      <c r="F4" s="640" t="s">
        <v>150</v>
      </c>
    </row>
    <row r="5" spans="1:6" ht="15" customHeight="1" thickBot="1" x14ac:dyDescent="0.3">
      <c r="A5" s="19" t="s">
        <v>6</v>
      </c>
      <c r="B5" s="23" t="s">
        <v>7</v>
      </c>
      <c r="C5" s="89"/>
      <c r="D5" s="21"/>
      <c r="E5" s="79" t="s">
        <v>42</v>
      </c>
      <c r="F5" s="641" t="s">
        <v>48</v>
      </c>
    </row>
    <row r="6" spans="1:6" ht="20.100000000000001" customHeight="1" thickBot="1" x14ac:dyDescent="0.3">
      <c r="A6" s="223" t="s">
        <v>39</v>
      </c>
      <c r="B6" s="224"/>
      <c r="C6" s="224"/>
      <c r="D6" s="224"/>
      <c r="E6" s="224"/>
      <c r="F6" s="750"/>
    </row>
    <row r="7" spans="1:6" x14ac:dyDescent="0.25">
      <c r="A7" s="1171" t="s">
        <v>250</v>
      </c>
      <c r="B7" s="1172" t="s">
        <v>118</v>
      </c>
      <c r="C7" s="1173"/>
      <c r="D7" s="1186"/>
      <c r="E7" s="1187">
        <f>E8+E11</f>
        <v>683</v>
      </c>
      <c r="F7" s="1188">
        <f>F8+F11</f>
        <v>535</v>
      </c>
    </row>
    <row r="8" spans="1:6" ht="15" customHeight="1" x14ac:dyDescent="0.25">
      <c r="A8" s="551"/>
      <c r="B8" s="392"/>
      <c r="C8" s="556" t="s">
        <v>259</v>
      </c>
      <c r="D8" s="758" t="s">
        <v>151</v>
      </c>
      <c r="E8" s="752">
        <v>33</v>
      </c>
      <c r="F8" s="755">
        <v>35</v>
      </c>
    </row>
    <row r="9" spans="1:6" x14ac:dyDescent="0.25">
      <c r="A9" s="114"/>
      <c r="B9" s="392"/>
      <c r="C9" s="37"/>
      <c r="D9" s="112"/>
      <c r="E9" s="751"/>
      <c r="F9" s="754"/>
    </row>
    <row r="10" spans="1:6" x14ac:dyDescent="0.25">
      <c r="A10" s="114"/>
      <c r="B10" s="392"/>
      <c r="C10" s="37"/>
      <c r="D10" s="112"/>
      <c r="E10" s="751"/>
      <c r="F10" s="754"/>
    </row>
    <row r="11" spans="1:6" ht="15.75" thickBot="1" x14ac:dyDescent="0.3">
      <c r="A11" s="114"/>
      <c r="B11" s="392"/>
      <c r="C11" s="757" t="s">
        <v>253</v>
      </c>
      <c r="D11" s="759" t="s">
        <v>82</v>
      </c>
      <c r="E11" s="752">
        <v>650</v>
      </c>
      <c r="F11" s="755">
        <v>500</v>
      </c>
    </row>
    <row r="12" spans="1:6" ht="20.100000000000001" customHeight="1" thickBot="1" x14ac:dyDescent="0.3">
      <c r="A12" s="1253" t="s">
        <v>9</v>
      </c>
      <c r="B12" s="1254"/>
      <c r="C12" s="1283"/>
      <c r="D12" s="113"/>
      <c r="E12" s="753">
        <f>E7</f>
        <v>683</v>
      </c>
      <c r="F12" s="756">
        <f t="shared" ref="F12" si="0">F7</f>
        <v>535</v>
      </c>
    </row>
  </sheetData>
  <mergeCells count="2">
    <mergeCell ref="A1:D1"/>
    <mergeCell ref="A12:C12"/>
  </mergeCells>
  <printOptions horizontalCentered="1"/>
  <pageMargins left="0.31496062992125984" right="0" top="0.39370078740157483" bottom="0.39370078740157483" header="0" footer="0"/>
  <pageSetup paperSize="9" scale="9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4"/>
  <sheetViews>
    <sheetView topLeftCell="A81" zoomScale="90" zoomScaleNormal="90" workbookViewId="0">
      <selection activeCell="A100" sqref="A100:C100"/>
    </sheetView>
  </sheetViews>
  <sheetFormatPr defaultColWidth="8.85546875" defaultRowHeight="15" x14ac:dyDescent="0.25"/>
  <cols>
    <col min="1" max="1" width="8.7109375" style="81" customWidth="1"/>
    <col min="2" max="2" width="10.7109375" style="81" customWidth="1"/>
    <col min="3" max="3" width="45.7109375" style="81" customWidth="1"/>
    <col min="4" max="4" width="55.42578125" style="81" customWidth="1"/>
    <col min="5" max="5" width="12.42578125" style="81" customWidth="1"/>
    <col min="6" max="6" width="13.42578125" style="25" customWidth="1"/>
    <col min="7" max="16384" width="8.85546875" style="81"/>
  </cols>
  <sheetData>
    <row r="1" spans="1:6" ht="15.75" x14ac:dyDescent="0.25">
      <c r="A1" s="32" t="s">
        <v>10</v>
      </c>
      <c r="B1" s="31"/>
      <c r="C1" s="31"/>
      <c r="D1" s="29"/>
      <c r="E1" s="29"/>
      <c r="F1" s="110"/>
    </row>
    <row r="2" spans="1:6" ht="15" customHeight="1" thickBot="1" x14ac:dyDescent="0.3">
      <c r="A2" s="31"/>
      <c r="B2" s="31"/>
      <c r="C2" s="31"/>
      <c r="D2" s="29" t="s">
        <v>11</v>
      </c>
      <c r="E2" s="29"/>
      <c r="F2" s="110"/>
    </row>
    <row r="3" spans="1:6" x14ac:dyDescent="0.25">
      <c r="A3" s="126" t="s">
        <v>1</v>
      </c>
      <c r="B3" s="448" t="s">
        <v>2</v>
      </c>
      <c r="C3" s="339"/>
      <c r="D3" s="449"/>
      <c r="E3" s="341" t="s">
        <v>330</v>
      </c>
      <c r="F3" s="639" t="s">
        <v>149</v>
      </c>
    </row>
    <row r="4" spans="1:6" x14ac:dyDescent="0.25">
      <c r="A4" s="127" t="s">
        <v>3</v>
      </c>
      <c r="B4" s="104" t="s">
        <v>4</v>
      </c>
      <c r="C4" s="87" t="s">
        <v>41</v>
      </c>
      <c r="D4" s="118" t="s">
        <v>5</v>
      </c>
      <c r="E4" s="111" t="s">
        <v>331</v>
      </c>
      <c r="F4" s="640" t="s">
        <v>150</v>
      </c>
    </row>
    <row r="5" spans="1:6" ht="15.75" thickBot="1" x14ac:dyDescent="0.3">
      <c r="A5" s="128" t="s">
        <v>6</v>
      </c>
      <c r="B5" s="88" t="s">
        <v>7</v>
      </c>
      <c r="C5" s="89"/>
      <c r="D5" s="120"/>
      <c r="E5" s="79" t="s">
        <v>42</v>
      </c>
      <c r="F5" s="641" t="s">
        <v>48</v>
      </c>
    </row>
    <row r="6" spans="1:6" ht="20.100000000000001" customHeight="1" x14ac:dyDescent="0.25">
      <c r="A6" s="286" t="s">
        <v>8</v>
      </c>
      <c r="B6" s="287"/>
      <c r="C6" s="287"/>
      <c r="D6" s="288"/>
      <c r="E6" s="289"/>
      <c r="F6" s="911"/>
    </row>
    <row r="7" spans="1:6" s="1" customFormat="1" ht="15" customHeight="1" x14ac:dyDescent="0.25">
      <c r="A7" s="1189">
        <v>220</v>
      </c>
      <c r="B7" s="1075" t="s">
        <v>49</v>
      </c>
      <c r="C7" s="1075"/>
      <c r="D7" s="1075"/>
      <c r="E7" s="1161">
        <f>E8</f>
        <v>10</v>
      </c>
      <c r="F7" s="1162">
        <f>F8</f>
        <v>0</v>
      </c>
    </row>
    <row r="8" spans="1:6" s="1" customFormat="1" ht="15" customHeight="1" x14ac:dyDescent="0.25">
      <c r="A8" s="456"/>
      <c r="B8" s="383"/>
      <c r="C8" s="383"/>
      <c r="D8" s="438" t="s">
        <v>52</v>
      </c>
      <c r="E8" s="496">
        <v>10</v>
      </c>
      <c r="F8" s="913">
        <v>0</v>
      </c>
    </row>
    <row r="9" spans="1:6" s="1" customFormat="1" ht="15" customHeight="1" x14ac:dyDescent="0.25">
      <c r="A9" s="456"/>
      <c r="B9" s="383"/>
      <c r="C9" s="383"/>
      <c r="D9" s="457"/>
      <c r="E9" s="496"/>
      <c r="F9" s="914"/>
    </row>
    <row r="10" spans="1:6" ht="15" customHeight="1" x14ac:dyDescent="0.25">
      <c r="A10" s="1189">
        <v>250</v>
      </c>
      <c r="B10" s="1070" t="s">
        <v>332</v>
      </c>
      <c r="C10" s="1180"/>
      <c r="D10" s="1075"/>
      <c r="E10" s="1190">
        <f>E11+E13+E15+E17+E19+E21+E23</f>
        <v>666</v>
      </c>
      <c r="F10" s="1191">
        <f>F11+F13+F15+F17+F19+F21+F23</f>
        <v>20</v>
      </c>
    </row>
    <row r="11" spans="1:6" ht="15" customHeight="1" x14ac:dyDescent="0.25">
      <c r="A11" s="455"/>
      <c r="B11" s="912"/>
      <c r="C11" s="291"/>
      <c r="D11" s="438" t="s">
        <v>54</v>
      </c>
      <c r="E11" s="292">
        <v>50</v>
      </c>
      <c r="F11" s="915">
        <v>0</v>
      </c>
    </row>
    <row r="12" spans="1:6" ht="15" customHeight="1" x14ac:dyDescent="0.25">
      <c r="A12" s="455"/>
      <c r="B12" s="912"/>
      <c r="C12" s="291"/>
      <c r="D12" s="347"/>
      <c r="E12" s="294"/>
      <c r="F12" s="916"/>
    </row>
    <row r="13" spans="1:6" ht="15" customHeight="1" x14ac:dyDescent="0.25">
      <c r="A13" s="455"/>
      <c r="B13" s="912"/>
      <c r="C13" s="291"/>
      <c r="D13" s="438" t="s">
        <v>52</v>
      </c>
      <c r="E13" s="292">
        <v>315</v>
      </c>
      <c r="F13" s="915">
        <v>0</v>
      </c>
    </row>
    <row r="14" spans="1:6" ht="15" customHeight="1" x14ac:dyDescent="0.25">
      <c r="A14" s="293"/>
      <c r="B14" s="912"/>
      <c r="C14" s="291"/>
      <c r="D14" s="347"/>
      <c r="E14" s="294"/>
      <c r="F14" s="916"/>
    </row>
    <row r="15" spans="1:6" ht="15" customHeight="1" x14ac:dyDescent="0.25">
      <c r="A15" s="293"/>
      <c r="B15" s="912"/>
      <c r="C15" s="291"/>
      <c r="D15" s="650" t="s">
        <v>55</v>
      </c>
      <c r="E15" s="292">
        <v>40</v>
      </c>
      <c r="F15" s="915">
        <v>0</v>
      </c>
    </row>
    <row r="16" spans="1:6" ht="15" customHeight="1" x14ac:dyDescent="0.25">
      <c r="A16" s="293"/>
      <c r="B16" s="912"/>
      <c r="C16" s="291"/>
      <c r="D16" s="497"/>
      <c r="E16" s="294"/>
      <c r="F16" s="916"/>
    </row>
    <row r="17" spans="1:6" ht="15" customHeight="1" x14ac:dyDescent="0.25">
      <c r="A17" s="293"/>
      <c r="B17" s="912"/>
      <c r="C17" s="291"/>
      <c r="D17" s="650" t="s">
        <v>56</v>
      </c>
      <c r="E17" s="292">
        <v>20</v>
      </c>
      <c r="F17" s="915">
        <v>0</v>
      </c>
    </row>
    <row r="18" spans="1:6" ht="15" customHeight="1" x14ac:dyDescent="0.25">
      <c r="A18" s="293"/>
      <c r="B18" s="912"/>
      <c r="C18" s="291"/>
      <c r="D18" s="497"/>
      <c r="E18" s="294"/>
      <c r="F18" s="916"/>
    </row>
    <row r="19" spans="1:6" ht="15" customHeight="1" x14ac:dyDescent="0.25">
      <c r="A19" s="455"/>
      <c r="B19" s="386"/>
      <c r="C19" s="291"/>
      <c r="D19" s="451" t="s">
        <v>238</v>
      </c>
      <c r="E19" s="292">
        <v>5</v>
      </c>
      <c r="F19" s="915">
        <v>0</v>
      </c>
    </row>
    <row r="20" spans="1:6" ht="15" customHeight="1" x14ac:dyDescent="0.25">
      <c r="A20" s="450"/>
      <c r="B20" s="656"/>
      <c r="C20" s="291"/>
      <c r="D20" s="347"/>
      <c r="E20" s="294"/>
      <c r="F20" s="917"/>
    </row>
    <row r="21" spans="1:6" ht="15" customHeight="1" x14ac:dyDescent="0.25">
      <c r="A21" s="293"/>
      <c r="B21" s="912"/>
      <c r="C21" s="291"/>
      <c r="D21" s="451" t="s">
        <v>57</v>
      </c>
      <c r="E21" s="292">
        <v>211</v>
      </c>
      <c r="F21" s="915">
        <v>0</v>
      </c>
    </row>
    <row r="22" spans="1:6" ht="15" customHeight="1" x14ac:dyDescent="0.25">
      <c r="A22" s="293"/>
      <c r="B22" s="912"/>
      <c r="C22" s="291"/>
      <c r="D22" s="347"/>
      <c r="E22" s="294"/>
      <c r="F22" s="916"/>
    </row>
    <row r="23" spans="1:6" ht="15" customHeight="1" x14ac:dyDescent="0.25">
      <c r="A23" s="293"/>
      <c r="B23" s="912"/>
      <c r="C23" s="291"/>
      <c r="D23" s="650" t="s">
        <v>51</v>
      </c>
      <c r="E23" s="292">
        <v>25</v>
      </c>
      <c r="F23" s="915">
        <v>20</v>
      </c>
    </row>
    <row r="24" spans="1:6" ht="15" customHeight="1" x14ac:dyDescent="0.25">
      <c r="A24" s="293"/>
      <c r="B24" s="912"/>
      <c r="C24" s="291"/>
      <c r="D24" s="347"/>
      <c r="E24" s="294"/>
      <c r="F24" s="916"/>
    </row>
    <row r="25" spans="1:6" ht="15" customHeight="1" x14ac:dyDescent="0.25">
      <c r="A25" s="1192" t="s">
        <v>261</v>
      </c>
      <c r="B25" s="1070" t="s">
        <v>58</v>
      </c>
      <c r="C25" s="1071"/>
      <c r="D25" s="1156"/>
      <c r="E25" s="1190">
        <f>E26+E28+E30+E32+E40+E45+E51</f>
        <v>8032</v>
      </c>
      <c r="F25" s="1191">
        <f>F26+F28+F30+F32+F40+F45</f>
        <v>3725</v>
      </c>
    </row>
    <row r="26" spans="1:6" ht="15" customHeight="1" x14ac:dyDescent="0.25">
      <c r="A26" s="296"/>
      <c r="B26" s="918"/>
      <c r="C26" s="388" t="s">
        <v>267</v>
      </c>
      <c r="D26" s="438" t="s">
        <v>52</v>
      </c>
      <c r="E26" s="292">
        <v>240</v>
      </c>
      <c r="F26" s="915">
        <v>240</v>
      </c>
    </row>
    <row r="27" spans="1:6" ht="15" customHeight="1" x14ac:dyDescent="0.25">
      <c r="A27" s="296"/>
      <c r="B27" s="918"/>
      <c r="C27" s="388"/>
      <c r="D27" s="347"/>
      <c r="E27" s="294"/>
      <c r="F27" s="916"/>
    </row>
    <row r="28" spans="1:6" ht="15" customHeight="1" x14ac:dyDescent="0.25">
      <c r="A28" s="296"/>
      <c r="B28" s="918"/>
      <c r="C28" s="388" t="s">
        <v>271</v>
      </c>
      <c r="D28" s="451" t="s">
        <v>59</v>
      </c>
      <c r="E28" s="292">
        <v>65</v>
      </c>
      <c r="F28" s="915">
        <v>65</v>
      </c>
    </row>
    <row r="29" spans="1:6" ht="15" customHeight="1" x14ac:dyDescent="0.25">
      <c r="A29" s="296"/>
      <c r="B29" s="918"/>
      <c r="C29" s="388"/>
      <c r="D29" s="347"/>
      <c r="E29" s="294"/>
      <c r="F29" s="916"/>
    </row>
    <row r="30" spans="1:6" ht="15" customHeight="1" x14ac:dyDescent="0.25">
      <c r="A30" s="296"/>
      <c r="B30" s="918"/>
      <c r="C30" s="388" t="s">
        <v>270</v>
      </c>
      <c r="D30" s="451" t="s">
        <v>55</v>
      </c>
      <c r="E30" s="292">
        <v>315</v>
      </c>
      <c r="F30" s="915">
        <v>290</v>
      </c>
    </row>
    <row r="31" spans="1:6" ht="15" customHeight="1" x14ac:dyDescent="0.25">
      <c r="A31" s="296"/>
      <c r="B31" s="918"/>
      <c r="C31" s="388"/>
      <c r="D31" s="347"/>
      <c r="E31" s="294"/>
      <c r="F31" s="916"/>
    </row>
    <row r="32" spans="1:6" ht="15" customHeight="1" x14ac:dyDescent="0.25">
      <c r="A32" s="296"/>
      <c r="B32" s="918"/>
      <c r="C32" s="388" t="s">
        <v>370</v>
      </c>
      <c r="D32" s="451" t="s">
        <v>53</v>
      </c>
      <c r="E32" s="292">
        <v>480</v>
      </c>
      <c r="F32" s="915">
        <v>475</v>
      </c>
    </row>
    <row r="33" spans="1:6" ht="15" hidden="1" customHeight="1" x14ac:dyDescent="0.25">
      <c r="A33" s="296"/>
      <c r="B33" s="918"/>
      <c r="C33" s="388"/>
      <c r="D33" s="290" t="s">
        <v>27</v>
      </c>
      <c r="E33" s="380">
        <v>0</v>
      </c>
      <c r="F33" s="459"/>
    </row>
    <row r="34" spans="1:6" ht="15" hidden="1" customHeight="1" x14ac:dyDescent="0.25">
      <c r="A34" s="296"/>
      <c r="B34" s="918"/>
      <c r="C34" s="388"/>
      <c r="D34" s="290" t="s">
        <v>28</v>
      </c>
      <c r="E34" s="380">
        <v>0</v>
      </c>
      <c r="F34" s="459"/>
    </row>
    <row r="35" spans="1:6" ht="15" hidden="1" customHeight="1" x14ac:dyDescent="0.25">
      <c r="A35" s="296"/>
      <c r="B35" s="918"/>
      <c r="C35" s="388"/>
      <c r="D35" s="290" t="s">
        <v>31</v>
      </c>
      <c r="E35" s="380">
        <v>0</v>
      </c>
      <c r="F35" s="459"/>
    </row>
    <row r="36" spans="1:6" ht="15" hidden="1" customHeight="1" x14ac:dyDescent="0.25">
      <c r="A36" s="296"/>
      <c r="B36" s="918"/>
      <c r="C36" s="388"/>
      <c r="D36" s="290" t="s">
        <v>33</v>
      </c>
      <c r="E36" s="380">
        <v>0</v>
      </c>
      <c r="F36" s="459"/>
    </row>
    <row r="37" spans="1:6" ht="15" hidden="1" customHeight="1" x14ac:dyDescent="0.25">
      <c r="A37" s="296"/>
      <c r="B37" s="918"/>
      <c r="C37" s="388"/>
      <c r="D37" s="347" t="s">
        <v>22</v>
      </c>
      <c r="E37" s="295">
        <v>0</v>
      </c>
      <c r="F37" s="919">
        <v>0</v>
      </c>
    </row>
    <row r="38" spans="1:6" ht="15" hidden="1" customHeight="1" x14ac:dyDescent="0.25">
      <c r="A38" s="296"/>
      <c r="B38" s="918"/>
      <c r="C38" s="388"/>
      <c r="D38" s="347" t="s">
        <v>23</v>
      </c>
      <c r="E38" s="295">
        <v>0</v>
      </c>
      <c r="F38" s="919">
        <v>0</v>
      </c>
    </row>
    <row r="39" spans="1:6" ht="15" customHeight="1" x14ac:dyDescent="0.25">
      <c r="A39" s="296"/>
      <c r="B39" s="918"/>
      <c r="C39" s="388"/>
      <c r="D39" s="347"/>
      <c r="E39" s="294"/>
      <c r="F39" s="916"/>
    </row>
    <row r="40" spans="1:6" ht="15" customHeight="1" x14ac:dyDescent="0.25">
      <c r="A40" s="296"/>
      <c r="B40" s="918"/>
      <c r="C40" s="388" t="s">
        <v>268</v>
      </c>
      <c r="D40" s="451" t="s">
        <v>60</v>
      </c>
      <c r="E40" s="292">
        <v>1359</v>
      </c>
      <c r="F40" s="915">
        <v>630</v>
      </c>
    </row>
    <row r="41" spans="1:6" ht="15" customHeight="1" x14ac:dyDescent="0.25">
      <c r="A41" s="296"/>
      <c r="B41" s="918"/>
      <c r="C41" s="651" t="s">
        <v>333</v>
      </c>
      <c r="D41" s="290" t="s">
        <v>27</v>
      </c>
      <c r="E41" s="380">
        <v>440</v>
      </c>
      <c r="F41" s="459">
        <v>0</v>
      </c>
    </row>
    <row r="42" spans="1:6" ht="15" customHeight="1" x14ac:dyDescent="0.25">
      <c r="A42" s="296"/>
      <c r="B42" s="918"/>
      <c r="C42" s="388"/>
      <c r="D42" s="290" t="s">
        <v>31</v>
      </c>
      <c r="E42" s="380">
        <v>114</v>
      </c>
      <c r="F42" s="459">
        <v>0</v>
      </c>
    </row>
    <row r="43" spans="1:6" ht="15" customHeight="1" x14ac:dyDescent="0.25">
      <c r="A43" s="296"/>
      <c r="B43" s="918"/>
      <c r="C43" s="388"/>
      <c r="D43" s="290" t="s">
        <v>33</v>
      </c>
      <c r="E43" s="380">
        <v>40</v>
      </c>
      <c r="F43" s="459">
        <v>0</v>
      </c>
    </row>
    <row r="44" spans="1:6" ht="15" customHeight="1" x14ac:dyDescent="0.25">
      <c r="A44" s="296"/>
      <c r="B44" s="918"/>
      <c r="C44" s="388"/>
      <c r="D44" s="347"/>
      <c r="E44" s="294"/>
      <c r="F44" s="916"/>
    </row>
    <row r="45" spans="1:6" ht="15" customHeight="1" x14ac:dyDescent="0.25">
      <c r="A45" s="296"/>
      <c r="B45" s="918"/>
      <c r="C45" s="388" t="s">
        <v>269</v>
      </c>
      <c r="D45" s="451" t="s">
        <v>57</v>
      </c>
      <c r="E45" s="292">
        <v>5558</v>
      </c>
      <c r="F45" s="915">
        <v>2025</v>
      </c>
    </row>
    <row r="46" spans="1:6" ht="15" customHeight="1" x14ac:dyDescent="0.25">
      <c r="A46" s="296"/>
      <c r="B46" s="918"/>
      <c r="C46" s="651" t="s">
        <v>333</v>
      </c>
      <c r="D46" s="290" t="s">
        <v>27</v>
      </c>
      <c r="E46" s="380">
        <v>2550</v>
      </c>
      <c r="F46" s="459">
        <v>0</v>
      </c>
    </row>
    <row r="47" spans="1:6" ht="15" customHeight="1" x14ac:dyDescent="0.25">
      <c r="A47" s="296"/>
      <c r="B47" s="918"/>
      <c r="C47" s="388"/>
      <c r="D47" s="290" t="s">
        <v>28</v>
      </c>
      <c r="E47" s="380">
        <v>90</v>
      </c>
      <c r="F47" s="459">
        <v>0</v>
      </c>
    </row>
    <row r="48" spans="1:6" ht="15" customHeight="1" x14ac:dyDescent="0.25">
      <c r="A48" s="296"/>
      <c r="B48" s="918"/>
      <c r="C48" s="388"/>
      <c r="D48" s="290" t="s">
        <v>31</v>
      </c>
      <c r="E48" s="380">
        <v>663</v>
      </c>
      <c r="F48" s="459">
        <v>0</v>
      </c>
    </row>
    <row r="49" spans="1:6" ht="15" customHeight="1" thickBot="1" x14ac:dyDescent="0.3">
      <c r="A49" s="296"/>
      <c r="B49" s="918"/>
      <c r="C49" s="388"/>
      <c r="D49" s="290" t="s">
        <v>33</v>
      </c>
      <c r="E49" s="380">
        <v>230</v>
      </c>
      <c r="F49" s="459">
        <v>0</v>
      </c>
    </row>
    <row r="50" spans="1:6" ht="15" hidden="1" customHeight="1" x14ac:dyDescent="0.3">
      <c r="A50" s="456"/>
      <c r="B50" s="383"/>
      <c r="C50" s="383"/>
      <c r="D50" s="347"/>
      <c r="E50" s="496"/>
      <c r="F50" s="914"/>
    </row>
    <row r="51" spans="1:6" ht="15" hidden="1" customHeight="1" x14ac:dyDescent="0.3">
      <c r="A51" s="456"/>
      <c r="B51" s="383"/>
      <c r="C51" s="383"/>
      <c r="D51" s="451" t="s">
        <v>51</v>
      </c>
      <c r="E51" s="379">
        <f>E52</f>
        <v>15</v>
      </c>
      <c r="F51" s="920">
        <f t="shared" ref="F51" si="0">F52</f>
        <v>0</v>
      </c>
    </row>
    <row r="52" spans="1:6" ht="15" hidden="1" customHeight="1" x14ac:dyDescent="0.3">
      <c r="A52" s="456"/>
      <c r="B52" s="383"/>
      <c r="C52" s="383"/>
      <c r="D52" s="360" t="s">
        <v>28</v>
      </c>
      <c r="E52" s="380">
        <v>15</v>
      </c>
      <c r="F52" s="459">
        <v>0</v>
      </c>
    </row>
    <row r="53" spans="1:6" ht="15" hidden="1" customHeight="1" thickBot="1" x14ac:dyDescent="0.3">
      <c r="A53" s="296"/>
      <c r="B53" s="918"/>
      <c r="C53" s="918"/>
      <c r="D53" s="737"/>
      <c r="E53" s="921"/>
      <c r="F53" s="922"/>
    </row>
    <row r="54" spans="1:6" ht="20.100000000000001" customHeight="1" thickBot="1" x14ac:dyDescent="0.3">
      <c r="A54" s="1253" t="s">
        <v>9</v>
      </c>
      <c r="B54" s="1254"/>
      <c r="C54" s="1254"/>
      <c r="D54" s="133"/>
      <c r="E54" s="231">
        <f>E7+E10+E25</f>
        <v>8708</v>
      </c>
      <c r="F54" s="923">
        <f>F7+F10+F25</f>
        <v>3745</v>
      </c>
    </row>
    <row r="55" spans="1:6" ht="15.75" x14ac:dyDescent="0.25">
      <c r="A55" s="38"/>
      <c r="B55" s="38"/>
      <c r="C55" s="38"/>
      <c r="D55" s="39"/>
      <c r="E55" s="184"/>
      <c r="F55" s="184"/>
    </row>
    <row r="56" spans="1:6" ht="15.75" x14ac:dyDescent="0.25">
      <c r="A56" s="38"/>
      <c r="B56" s="38"/>
      <c r="C56" s="38"/>
      <c r="D56" s="39"/>
      <c r="E56" s="184"/>
      <c r="F56" s="184"/>
    </row>
    <row r="57" spans="1:6" ht="15.75" x14ac:dyDescent="0.25">
      <c r="A57" s="38"/>
      <c r="B57" s="38"/>
      <c r="C57" s="38"/>
      <c r="D57" s="39"/>
      <c r="E57" s="184"/>
      <c r="F57" s="184"/>
    </row>
    <row r="58" spans="1:6" ht="15.75" x14ac:dyDescent="0.25">
      <c r="A58" s="38"/>
      <c r="B58" s="38"/>
      <c r="C58" s="38"/>
      <c r="D58" s="39"/>
      <c r="E58" s="184"/>
      <c r="F58" s="184"/>
    </row>
    <row r="59" spans="1:6" ht="16.5" thickBot="1" x14ac:dyDescent="0.3">
      <c r="A59" s="38"/>
      <c r="B59" s="38"/>
      <c r="C59" s="38"/>
      <c r="D59" s="39"/>
      <c r="E59" s="184"/>
      <c r="F59" s="236"/>
    </row>
    <row r="60" spans="1:6" x14ac:dyDescent="0.25">
      <c r="A60" s="91" t="s">
        <v>1</v>
      </c>
      <c r="B60" s="92" t="s">
        <v>2</v>
      </c>
      <c r="C60" s="339"/>
      <c r="D60" s="644"/>
      <c r="E60" s="341" t="s">
        <v>330</v>
      </c>
      <c r="F60" s="639" t="s">
        <v>149</v>
      </c>
    </row>
    <row r="61" spans="1:6" x14ac:dyDescent="0.25">
      <c r="A61" s="93" t="s">
        <v>3</v>
      </c>
      <c r="B61" s="94" t="s">
        <v>4</v>
      </c>
      <c r="C61" s="87" t="s">
        <v>41</v>
      </c>
      <c r="D61" s="95" t="s">
        <v>5</v>
      </c>
      <c r="E61" s="111" t="s">
        <v>331</v>
      </c>
      <c r="F61" s="640" t="s">
        <v>150</v>
      </c>
    </row>
    <row r="62" spans="1:6" ht="15.75" thickBot="1" x14ac:dyDescent="0.3">
      <c r="A62" s="96" t="s">
        <v>6</v>
      </c>
      <c r="B62" s="97" t="s">
        <v>7</v>
      </c>
      <c r="C62" s="89"/>
      <c r="D62" s="98"/>
      <c r="E62" s="79" t="s">
        <v>42</v>
      </c>
      <c r="F62" s="641" t="s">
        <v>48</v>
      </c>
    </row>
    <row r="63" spans="1:6" s="80" customFormat="1" ht="20.100000000000001" customHeight="1" x14ac:dyDescent="0.25">
      <c r="A63" s="1249" t="s">
        <v>12</v>
      </c>
      <c r="B63" s="1250"/>
      <c r="C63" s="1250"/>
      <c r="D63" s="174"/>
      <c r="E63" s="232"/>
      <c r="F63" s="655"/>
    </row>
    <row r="64" spans="1:6" s="80" customFormat="1" ht="15" customHeight="1" x14ac:dyDescent="0.25">
      <c r="A64" s="1069" t="s">
        <v>254</v>
      </c>
      <c r="B64" s="1070" t="s">
        <v>49</v>
      </c>
      <c r="C64" s="1071"/>
      <c r="D64" s="1072"/>
      <c r="E64" s="1073">
        <f>E65+E72+E80+E83+E86</f>
        <v>45157.8</v>
      </c>
      <c r="F64" s="1074">
        <f>F65+F72+F80+F83+F86</f>
        <v>18035</v>
      </c>
    </row>
    <row r="65" spans="1:6" s="80" customFormat="1" ht="15" customHeight="1" x14ac:dyDescent="0.25">
      <c r="A65" s="487"/>
      <c r="B65" s="488"/>
      <c r="C65" s="488"/>
      <c r="D65" s="489" t="s">
        <v>54</v>
      </c>
      <c r="E65" s="781">
        <f>SUM(E66:E70)</f>
        <v>8306.4</v>
      </c>
      <c r="F65" s="785">
        <f>SUM(F66:F70)</f>
        <v>328</v>
      </c>
    </row>
    <row r="66" spans="1:6" s="80" customFormat="1" ht="15" customHeight="1" x14ac:dyDescent="0.25">
      <c r="A66" s="487" t="s">
        <v>254</v>
      </c>
      <c r="B66" s="488"/>
      <c r="C66" s="570" t="s">
        <v>372</v>
      </c>
      <c r="D66" s="490" t="s">
        <v>135</v>
      </c>
      <c r="E66" s="782">
        <v>8044.7</v>
      </c>
      <c r="F66" s="786">
        <v>0</v>
      </c>
    </row>
    <row r="67" spans="1:6" s="80" customFormat="1" ht="15" customHeight="1" x14ac:dyDescent="0.25">
      <c r="A67" s="487"/>
      <c r="B67" s="488"/>
      <c r="C67" s="570" t="s">
        <v>373</v>
      </c>
      <c r="D67" s="490" t="s">
        <v>135</v>
      </c>
      <c r="E67" s="782">
        <v>111.7</v>
      </c>
      <c r="F67" s="786">
        <v>0</v>
      </c>
    </row>
    <row r="68" spans="1:6" s="80" customFormat="1" ht="20.100000000000001" customHeight="1" x14ac:dyDescent="0.25">
      <c r="A68" s="487"/>
      <c r="B68" s="592">
        <v>18501</v>
      </c>
      <c r="C68" s="592"/>
      <c r="D68" s="490" t="s">
        <v>137</v>
      </c>
      <c r="E68" s="782">
        <v>150</v>
      </c>
      <c r="F68" s="786">
        <v>0</v>
      </c>
    </row>
    <row r="69" spans="1:6" s="80" customFormat="1" ht="20.100000000000001" customHeight="1" x14ac:dyDescent="0.25">
      <c r="A69" s="487"/>
      <c r="B69" s="592"/>
      <c r="C69" s="570" t="s">
        <v>283</v>
      </c>
      <c r="D69" s="490" t="s">
        <v>135</v>
      </c>
      <c r="E69" s="782">
        <v>0</v>
      </c>
      <c r="F69" s="786">
        <v>61</v>
      </c>
    </row>
    <row r="70" spans="1:6" s="80" customFormat="1" ht="20.100000000000001" customHeight="1" x14ac:dyDescent="0.25">
      <c r="A70" s="487"/>
      <c r="B70" s="592"/>
      <c r="C70" s="594" t="s">
        <v>284</v>
      </c>
      <c r="D70" s="490" t="s">
        <v>135</v>
      </c>
      <c r="E70" s="782">
        <v>0</v>
      </c>
      <c r="F70" s="786">
        <v>267</v>
      </c>
    </row>
    <row r="71" spans="1:6" s="80" customFormat="1" ht="13.5" customHeight="1" x14ac:dyDescent="0.25">
      <c r="A71" s="487"/>
      <c r="B71" s="592"/>
      <c r="C71" s="592"/>
      <c r="D71" s="491"/>
      <c r="E71" s="782"/>
      <c r="F71" s="786"/>
    </row>
    <row r="72" spans="1:6" s="80" customFormat="1" ht="15" customHeight="1" x14ac:dyDescent="0.25">
      <c r="A72" s="487"/>
      <c r="B72" s="498"/>
      <c r="C72" s="498"/>
      <c r="D72" s="489" t="s">
        <v>52</v>
      </c>
      <c r="E72" s="781">
        <f>SUM(E73:E78)</f>
        <v>6876.9</v>
      </c>
      <c r="F72" s="785">
        <f t="shared" ref="F72" si="1">SUM(F73:F78)</f>
        <v>1362</v>
      </c>
    </row>
    <row r="73" spans="1:6" s="80" customFormat="1" ht="30" customHeight="1" x14ac:dyDescent="0.25">
      <c r="A73" s="487"/>
      <c r="B73" s="498" t="s">
        <v>239</v>
      </c>
      <c r="C73" s="653" t="s">
        <v>334</v>
      </c>
      <c r="D73" s="490" t="s">
        <v>137</v>
      </c>
      <c r="E73" s="782">
        <v>3200</v>
      </c>
      <c r="F73" s="786">
        <v>1362</v>
      </c>
    </row>
    <row r="74" spans="1:6" s="80" customFormat="1" ht="13.5" customHeight="1" x14ac:dyDescent="0.25">
      <c r="A74" s="487"/>
      <c r="B74" s="498"/>
      <c r="C74" s="498"/>
      <c r="D74" s="490" t="s">
        <v>135</v>
      </c>
      <c r="E74" s="782">
        <v>1112.8</v>
      </c>
      <c r="F74" s="786">
        <v>0</v>
      </c>
    </row>
    <row r="75" spans="1:6" s="80" customFormat="1" ht="13.5" customHeight="1" x14ac:dyDescent="0.25">
      <c r="A75" s="487"/>
      <c r="B75" s="498"/>
      <c r="C75" s="498"/>
      <c r="D75" s="490" t="s">
        <v>135</v>
      </c>
      <c r="E75" s="782">
        <v>300</v>
      </c>
      <c r="F75" s="786">
        <v>0</v>
      </c>
    </row>
    <row r="76" spans="1:6" s="80" customFormat="1" ht="13.5" customHeight="1" x14ac:dyDescent="0.25">
      <c r="A76" s="487"/>
      <c r="B76" s="498" t="s">
        <v>255</v>
      </c>
      <c r="C76" s="498"/>
      <c r="D76" s="490" t="s">
        <v>135</v>
      </c>
      <c r="E76" s="782">
        <v>1574.1</v>
      </c>
      <c r="F76" s="786">
        <v>0</v>
      </c>
    </row>
    <row r="77" spans="1:6" s="80" customFormat="1" ht="13.5" customHeight="1" x14ac:dyDescent="0.25">
      <c r="A77" s="487"/>
      <c r="B77" s="498" t="s">
        <v>256</v>
      </c>
      <c r="C77" s="498"/>
      <c r="D77" s="490" t="s">
        <v>135</v>
      </c>
      <c r="E77" s="782">
        <v>240</v>
      </c>
      <c r="F77" s="786">
        <v>0</v>
      </c>
    </row>
    <row r="78" spans="1:6" s="80" customFormat="1" ht="13.5" customHeight="1" x14ac:dyDescent="0.25">
      <c r="A78" s="487"/>
      <c r="B78" s="498" t="s">
        <v>257</v>
      </c>
      <c r="C78" s="498"/>
      <c r="D78" s="490" t="s">
        <v>135</v>
      </c>
      <c r="E78" s="782">
        <v>450</v>
      </c>
      <c r="F78" s="786">
        <v>0</v>
      </c>
    </row>
    <row r="79" spans="1:6" s="80" customFormat="1" ht="12.75" customHeight="1" x14ac:dyDescent="0.25">
      <c r="A79" s="487"/>
      <c r="B79" s="498"/>
      <c r="C79" s="498"/>
      <c r="D79" s="490"/>
      <c r="E79" s="782"/>
      <c r="F79" s="786"/>
    </row>
    <row r="80" spans="1:6" s="80" customFormat="1" ht="17.25" customHeight="1" x14ac:dyDescent="0.25">
      <c r="A80" s="487"/>
      <c r="B80" s="498"/>
      <c r="C80" s="498"/>
      <c r="D80" s="489" t="s">
        <v>75</v>
      </c>
      <c r="E80" s="781">
        <f>SUM(E81)</f>
        <v>1200</v>
      </c>
      <c r="F80" s="785">
        <f t="shared" ref="F80" si="2">SUM(F81)</f>
        <v>0</v>
      </c>
    </row>
    <row r="81" spans="1:6" s="80" customFormat="1" ht="20.100000000000001" customHeight="1" x14ac:dyDescent="0.25">
      <c r="A81" s="487"/>
      <c r="B81" s="498" t="s">
        <v>260</v>
      </c>
      <c r="C81" s="595" t="s">
        <v>335</v>
      </c>
      <c r="D81" s="490" t="s">
        <v>137</v>
      </c>
      <c r="E81" s="782">
        <v>1200</v>
      </c>
      <c r="F81" s="786">
        <v>0</v>
      </c>
    </row>
    <row r="82" spans="1:6" s="80" customFormat="1" ht="17.25" customHeight="1" x14ac:dyDescent="0.25">
      <c r="A82" s="487"/>
      <c r="B82" s="498"/>
      <c r="C82" s="498"/>
      <c r="D82" s="490"/>
      <c r="E82" s="782"/>
      <c r="F82" s="786"/>
    </row>
    <row r="83" spans="1:6" s="80" customFormat="1" ht="15.75" customHeight="1" x14ac:dyDescent="0.25">
      <c r="A83" s="487"/>
      <c r="B83" s="498"/>
      <c r="C83" s="498"/>
      <c r="D83" s="489" t="s">
        <v>136</v>
      </c>
      <c r="E83" s="781">
        <f>SUM(E84)</f>
        <v>140</v>
      </c>
      <c r="F83" s="785">
        <f t="shared" ref="F83" si="3">SUM(F84)</f>
        <v>140</v>
      </c>
    </row>
    <row r="84" spans="1:6" s="80" customFormat="1" ht="20.100000000000001" customHeight="1" x14ac:dyDescent="0.25">
      <c r="A84" s="370"/>
      <c r="B84" s="592">
        <v>18502</v>
      </c>
      <c r="C84" s="652" t="s">
        <v>336</v>
      </c>
      <c r="D84" s="490" t="s">
        <v>135</v>
      </c>
      <c r="E84" s="782">
        <v>140</v>
      </c>
      <c r="F84" s="786">
        <v>140</v>
      </c>
    </row>
    <row r="85" spans="1:6" s="80" customFormat="1" ht="15" customHeight="1" x14ac:dyDescent="0.25">
      <c r="A85" s="370"/>
      <c r="B85" s="592"/>
      <c r="C85" s="498"/>
      <c r="D85" s="491"/>
      <c r="E85" s="782"/>
      <c r="F85" s="786"/>
    </row>
    <row r="86" spans="1:6" s="80" customFormat="1" ht="20.100000000000001" customHeight="1" x14ac:dyDescent="0.25">
      <c r="A86" s="370"/>
      <c r="B86" s="593"/>
      <c r="C86" s="498"/>
      <c r="D86" s="451" t="s">
        <v>57</v>
      </c>
      <c r="E86" s="781">
        <f>SUM(E87:E91)</f>
        <v>28634.5</v>
      </c>
      <c r="F86" s="785">
        <f>SUM(F87:F91)</f>
        <v>16205</v>
      </c>
    </row>
    <row r="87" spans="1:6" s="80" customFormat="1" ht="15" customHeight="1" x14ac:dyDescent="0.25">
      <c r="A87" s="370"/>
      <c r="B87" s="592">
        <v>18502</v>
      </c>
      <c r="C87" s="652" t="s">
        <v>337</v>
      </c>
      <c r="D87" s="490" t="s">
        <v>137</v>
      </c>
      <c r="E87" s="782">
        <v>650</v>
      </c>
      <c r="F87" s="786">
        <v>0</v>
      </c>
    </row>
    <row r="88" spans="1:6" s="80" customFormat="1" ht="15" customHeight="1" x14ac:dyDescent="0.25">
      <c r="A88" s="370"/>
      <c r="B88" s="593"/>
      <c r="C88" s="652" t="s">
        <v>338</v>
      </c>
      <c r="D88" s="490" t="s">
        <v>135</v>
      </c>
      <c r="E88" s="782">
        <v>11484.5</v>
      </c>
      <c r="F88" s="786">
        <v>0</v>
      </c>
    </row>
    <row r="89" spans="1:6" s="80" customFormat="1" ht="15" customHeight="1" x14ac:dyDescent="0.25">
      <c r="A89" s="487"/>
      <c r="B89" s="593"/>
      <c r="C89" s="652" t="s">
        <v>339</v>
      </c>
      <c r="D89" s="490" t="s">
        <v>135</v>
      </c>
      <c r="E89" s="782">
        <v>11500</v>
      </c>
      <c r="F89" s="786">
        <v>16100</v>
      </c>
    </row>
    <row r="90" spans="1:6" s="80" customFormat="1" ht="15" customHeight="1" x14ac:dyDescent="0.25">
      <c r="A90" s="487"/>
      <c r="B90" s="592">
        <v>18505</v>
      </c>
      <c r="C90" s="654" t="s">
        <v>342</v>
      </c>
      <c r="D90" s="490" t="s">
        <v>135</v>
      </c>
      <c r="E90" s="782">
        <v>0</v>
      </c>
      <c r="F90" s="786">
        <v>105</v>
      </c>
    </row>
    <row r="91" spans="1:6" s="80" customFormat="1" ht="15" customHeight="1" x14ac:dyDescent="0.25">
      <c r="A91" s="487"/>
      <c r="B91" s="498" t="s">
        <v>341</v>
      </c>
      <c r="C91" s="652" t="s">
        <v>340</v>
      </c>
      <c r="D91" s="490" t="s">
        <v>135</v>
      </c>
      <c r="E91" s="782">
        <v>5000</v>
      </c>
      <c r="F91" s="786">
        <v>0</v>
      </c>
    </row>
    <row r="92" spans="1:6" s="80" customFormat="1" ht="13.5" customHeight="1" x14ac:dyDescent="0.25">
      <c r="A92" s="487"/>
      <c r="B92" s="498"/>
      <c r="C92" s="498"/>
      <c r="D92" s="490"/>
      <c r="E92" s="782"/>
      <c r="F92" s="786"/>
    </row>
    <row r="93" spans="1:6" s="80" customFormat="1" ht="18" customHeight="1" x14ac:dyDescent="0.25">
      <c r="A93" s="1069" t="s">
        <v>261</v>
      </c>
      <c r="B93" s="1075" t="s">
        <v>58</v>
      </c>
      <c r="C93" s="1075"/>
      <c r="D93" s="1076"/>
      <c r="E93" s="1064">
        <f>E94+E97</f>
        <v>2440</v>
      </c>
      <c r="F93" s="1065">
        <f>F94+F97</f>
        <v>0</v>
      </c>
    </row>
    <row r="94" spans="1:6" s="80" customFormat="1" ht="20.100000000000001" customHeight="1" x14ac:dyDescent="0.25">
      <c r="A94" s="370"/>
      <c r="B94" s="498"/>
      <c r="C94" s="498"/>
      <c r="D94" s="451" t="s">
        <v>53</v>
      </c>
      <c r="E94" s="781">
        <f>SUM(E95)</f>
        <v>140</v>
      </c>
      <c r="F94" s="785">
        <f t="shared" ref="F94" si="4">SUM(F95)</f>
        <v>0</v>
      </c>
    </row>
    <row r="95" spans="1:6" s="80" customFormat="1" ht="20.100000000000001" customHeight="1" x14ac:dyDescent="0.25">
      <c r="A95" s="370"/>
      <c r="B95" s="498" t="s">
        <v>262</v>
      </c>
      <c r="C95" s="498"/>
      <c r="D95" s="490" t="s">
        <v>138</v>
      </c>
      <c r="E95" s="782">
        <v>140</v>
      </c>
      <c r="F95" s="786">
        <v>0</v>
      </c>
    </row>
    <row r="96" spans="1:6" s="80" customFormat="1" ht="13.5" customHeight="1" x14ac:dyDescent="0.25">
      <c r="A96" s="492"/>
      <c r="B96" s="592"/>
      <c r="C96" s="498"/>
      <c r="D96" s="493"/>
      <c r="E96" s="782"/>
      <c r="F96" s="786"/>
    </row>
    <row r="97" spans="1:6" s="80" customFormat="1" ht="20.100000000000001" customHeight="1" x14ac:dyDescent="0.25">
      <c r="A97" s="370"/>
      <c r="B97" s="592"/>
      <c r="C97" s="498"/>
      <c r="D97" s="451" t="s">
        <v>57</v>
      </c>
      <c r="E97" s="781">
        <f>SUM(E98:E99)</f>
        <v>2300</v>
      </c>
      <c r="F97" s="785">
        <f t="shared" ref="F97" si="5">SUM(F98:F99)</f>
        <v>0</v>
      </c>
    </row>
    <row r="98" spans="1:6" s="80" customFormat="1" ht="20.100000000000001" customHeight="1" x14ac:dyDescent="0.25">
      <c r="A98" s="370"/>
      <c r="B98" s="592"/>
      <c r="C98" s="498"/>
      <c r="D98" s="490" t="s">
        <v>138</v>
      </c>
      <c r="E98" s="782">
        <v>0</v>
      </c>
      <c r="F98" s="786">
        <v>0</v>
      </c>
    </row>
    <row r="99" spans="1:6" s="80" customFormat="1" ht="20.100000000000001" customHeight="1" thickBot="1" x14ac:dyDescent="0.3">
      <c r="A99" s="370"/>
      <c r="B99" s="592">
        <v>18604</v>
      </c>
      <c r="C99" s="652" t="s">
        <v>343</v>
      </c>
      <c r="D99" s="490" t="s">
        <v>139</v>
      </c>
      <c r="E99" s="782">
        <v>2300</v>
      </c>
      <c r="F99" s="786">
        <v>0</v>
      </c>
    </row>
    <row r="100" spans="1:6" ht="20.100000000000001" customHeight="1" thickBot="1" x14ac:dyDescent="0.3">
      <c r="A100" s="1251" t="s">
        <v>13</v>
      </c>
      <c r="B100" s="1252"/>
      <c r="C100" s="1252"/>
      <c r="D100" s="106"/>
      <c r="E100" s="783">
        <f>E64+E93</f>
        <v>47597.8</v>
      </c>
      <c r="F100" s="787">
        <f>F64</f>
        <v>18035</v>
      </c>
    </row>
    <row r="101" spans="1:6" ht="20.100000000000001" customHeight="1" thickBot="1" x14ac:dyDescent="0.3">
      <c r="A101" s="101"/>
      <c r="B101" s="101"/>
      <c r="C101" s="101"/>
      <c r="D101" s="284"/>
      <c r="E101" s="784"/>
      <c r="F101" s="788"/>
    </row>
    <row r="102" spans="1:6" ht="20.100000000000001" customHeight="1" thickBot="1" x14ac:dyDescent="0.3">
      <c r="A102" s="109" t="s">
        <v>14</v>
      </c>
      <c r="B102" s="108"/>
      <c r="C102" s="100"/>
      <c r="D102" s="107"/>
      <c r="E102" s="783">
        <f>E54+E100</f>
        <v>56305.8</v>
      </c>
      <c r="F102" s="787">
        <f>F54+F100</f>
        <v>21780</v>
      </c>
    </row>
    <row r="110" spans="1:6" ht="30.75" customHeight="1" x14ac:dyDescent="0.25"/>
    <row r="114" ht="27" customHeight="1" x14ac:dyDescent="0.25"/>
  </sheetData>
  <mergeCells count="3">
    <mergeCell ref="A54:C54"/>
    <mergeCell ref="A63:C63"/>
    <mergeCell ref="A100:C100"/>
  </mergeCells>
  <printOptions horizontalCentered="1" verticalCentered="1"/>
  <pageMargins left="0.59055118110236227" right="0.39370078740157483" top="0.39370078740157483" bottom="0" header="0" footer="0"/>
  <pageSetup paperSize="9"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opLeftCell="A16" workbookViewId="0">
      <selection activeCell="B26" sqref="B26:C27"/>
    </sheetView>
  </sheetViews>
  <sheetFormatPr defaultColWidth="8.85546875" defaultRowHeight="15" x14ac:dyDescent="0.25"/>
  <cols>
    <col min="1" max="1" width="8" style="81" customWidth="1"/>
    <col min="2" max="2" width="10.28515625" style="81" customWidth="1"/>
    <col min="3" max="3" width="31.140625" style="81" customWidth="1"/>
    <col min="4" max="4" width="45.28515625" style="81" customWidth="1"/>
    <col min="5" max="5" width="11" style="81" customWidth="1"/>
    <col min="6" max="6" width="12.85546875" style="81" customWidth="1"/>
    <col min="7" max="16384" width="8.85546875" style="81"/>
  </cols>
  <sheetData>
    <row r="1" spans="1:6" ht="15.75" x14ac:dyDescent="0.25">
      <c r="A1" s="123" t="s">
        <v>15</v>
      </c>
      <c r="B1" s="24"/>
      <c r="C1" s="24"/>
      <c r="D1" s="24"/>
      <c r="E1" s="24"/>
      <c r="F1" s="24"/>
    </row>
    <row r="2" spans="1:6" ht="15" customHeight="1" thickBot="1" x14ac:dyDescent="0.3">
      <c r="A2" s="124"/>
      <c r="B2" s="125"/>
      <c r="C2" s="124"/>
      <c r="D2" s="124"/>
      <c r="E2" s="124"/>
      <c r="F2" s="124"/>
    </row>
    <row r="3" spans="1:6" x14ac:dyDescent="0.25">
      <c r="A3" s="126" t="s">
        <v>1</v>
      </c>
      <c r="B3" s="448" t="s">
        <v>2</v>
      </c>
      <c r="C3" s="339"/>
      <c r="D3" s="448"/>
      <c r="E3" s="341" t="s">
        <v>330</v>
      </c>
      <c r="F3" s="639" t="s">
        <v>149</v>
      </c>
    </row>
    <row r="4" spans="1:6" x14ac:dyDescent="0.25">
      <c r="A4" s="127" t="s">
        <v>3</v>
      </c>
      <c r="B4" s="104" t="s">
        <v>4</v>
      </c>
      <c r="C4" s="87" t="s">
        <v>41</v>
      </c>
      <c r="D4" s="118" t="s">
        <v>5</v>
      </c>
      <c r="E4" s="111" t="s">
        <v>331</v>
      </c>
      <c r="F4" s="640" t="s">
        <v>150</v>
      </c>
    </row>
    <row r="5" spans="1:6" ht="15.75" thickBot="1" x14ac:dyDescent="0.3">
      <c r="A5" s="128" t="s">
        <v>6</v>
      </c>
      <c r="B5" s="88" t="s">
        <v>7</v>
      </c>
      <c r="C5" s="89"/>
      <c r="D5" s="120"/>
      <c r="E5" s="79" t="s">
        <v>42</v>
      </c>
      <c r="F5" s="641" t="s">
        <v>48</v>
      </c>
    </row>
    <row r="6" spans="1:6" ht="20.100000000000001" customHeight="1" x14ac:dyDescent="0.25">
      <c r="A6" s="297" t="s">
        <v>8</v>
      </c>
      <c r="B6" s="298"/>
      <c r="C6" s="299"/>
      <c r="D6" s="300"/>
      <c r="E6" s="302"/>
      <c r="F6" s="942"/>
    </row>
    <row r="7" spans="1:6" ht="15" hidden="1" customHeight="1" x14ac:dyDescent="0.25">
      <c r="A7" s="452"/>
      <c r="B7" s="453"/>
      <c r="C7" s="453"/>
      <c r="D7" s="438" t="s">
        <v>54</v>
      </c>
      <c r="E7" s="379">
        <f>E8</f>
        <v>0</v>
      </c>
      <c r="F7" s="920">
        <f t="shared" ref="F7" si="0">F8</f>
        <v>0</v>
      </c>
    </row>
    <row r="8" spans="1:6" ht="15" hidden="1" customHeight="1" x14ac:dyDescent="0.25">
      <c r="A8" s="452"/>
      <c r="B8" s="453"/>
      <c r="C8" s="453"/>
      <c r="D8" s="347" t="s">
        <v>24</v>
      </c>
      <c r="E8" s="380">
        <v>0</v>
      </c>
      <c r="F8" s="459">
        <v>0</v>
      </c>
    </row>
    <row r="9" spans="1:6" ht="15" customHeight="1" x14ac:dyDescent="0.25">
      <c r="A9" s="452"/>
      <c r="B9" s="453"/>
      <c r="C9" s="453"/>
      <c r="D9" s="290"/>
      <c r="E9" s="791"/>
      <c r="F9" s="459"/>
    </row>
    <row r="10" spans="1:6" s="80" customFormat="1" ht="15" customHeight="1" x14ac:dyDescent="0.25">
      <c r="A10" s="1069" t="s">
        <v>240</v>
      </c>
      <c r="B10" s="1070" t="s">
        <v>58</v>
      </c>
      <c r="C10" s="1071"/>
      <c r="D10" s="1077"/>
      <c r="E10" s="1078">
        <f>E11</f>
        <v>5932</v>
      </c>
      <c r="F10" s="1079">
        <f t="shared" ref="F10" si="1">F11</f>
        <v>3235</v>
      </c>
    </row>
    <row r="11" spans="1:6" s="80" customFormat="1" ht="15" customHeight="1" x14ac:dyDescent="0.25">
      <c r="A11" s="460"/>
      <c r="B11" s="377"/>
      <c r="C11" s="596" t="s">
        <v>272</v>
      </c>
      <c r="D11" s="438" t="s">
        <v>54</v>
      </c>
      <c r="E11" s="943">
        <v>5932</v>
      </c>
      <c r="F11" s="944">
        <v>3235</v>
      </c>
    </row>
    <row r="12" spans="1:6" s="80" customFormat="1" ht="15" customHeight="1" x14ac:dyDescent="0.25">
      <c r="A12" s="462"/>
      <c r="B12" s="377"/>
      <c r="C12" s="657" t="s">
        <v>333</v>
      </c>
      <c r="D12" s="290" t="s">
        <v>27</v>
      </c>
      <c r="E12" s="789">
        <v>1760</v>
      </c>
      <c r="F12" s="945">
        <v>0</v>
      </c>
    </row>
    <row r="13" spans="1:6" s="80" customFormat="1" ht="15" customHeight="1" x14ac:dyDescent="0.25">
      <c r="A13" s="462"/>
      <c r="B13" s="377"/>
      <c r="C13" s="461"/>
      <c r="D13" s="290" t="s">
        <v>31</v>
      </c>
      <c r="E13" s="789">
        <v>458</v>
      </c>
      <c r="F13" s="945">
        <v>0</v>
      </c>
    </row>
    <row r="14" spans="1:6" s="80" customFormat="1" ht="15" customHeight="1" thickBot="1" x14ac:dyDescent="0.3">
      <c r="A14" s="462"/>
      <c r="B14" s="377"/>
      <c r="C14" s="461"/>
      <c r="D14" s="290" t="s">
        <v>33</v>
      </c>
      <c r="E14" s="789">
        <v>158</v>
      </c>
      <c r="F14" s="945">
        <v>0</v>
      </c>
    </row>
    <row r="15" spans="1:6" s="80" customFormat="1" ht="15" hidden="1" customHeight="1" x14ac:dyDescent="0.3">
      <c r="A15" s="462"/>
      <c r="B15" s="377"/>
      <c r="C15" s="461"/>
      <c r="D15" s="463" t="s">
        <v>61</v>
      </c>
      <c r="E15" s="946">
        <v>1</v>
      </c>
      <c r="F15" s="947">
        <v>0</v>
      </c>
    </row>
    <row r="16" spans="1:6" s="80" customFormat="1" ht="20.100000000000001" customHeight="1" thickBot="1" x14ac:dyDescent="0.3">
      <c r="A16" s="1253" t="s">
        <v>9</v>
      </c>
      <c r="B16" s="1254"/>
      <c r="C16" s="1254"/>
      <c r="D16" s="133"/>
      <c r="E16" s="790">
        <f>E10</f>
        <v>5932</v>
      </c>
      <c r="F16" s="948">
        <f>F10</f>
        <v>3235</v>
      </c>
    </row>
    <row r="17" spans="1:6" s="80" customFormat="1" ht="15" customHeight="1" x14ac:dyDescent="0.25">
      <c r="A17" s="38"/>
      <c r="B17" s="38"/>
      <c r="C17" s="38"/>
      <c r="D17" s="39"/>
      <c r="E17" s="184"/>
      <c r="F17" s="184"/>
    </row>
    <row r="18" spans="1:6" s="80" customFormat="1" ht="15" customHeight="1" x14ac:dyDescent="0.25">
      <c r="A18" s="38"/>
      <c r="B18" s="38"/>
      <c r="C18" s="38"/>
      <c r="D18" s="39"/>
      <c r="E18" s="184"/>
      <c r="F18" s="184"/>
    </row>
    <row r="19" spans="1:6" ht="15" customHeight="1" thickBot="1" x14ac:dyDescent="0.3">
      <c r="A19" s="80"/>
      <c r="B19" s="80"/>
      <c r="C19" s="80"/>
      <c r="D19" s="80"/>
      <c r="E19" s="189"/>
      <c r="F19" s="189"/>
    </row>
    <row r="20" spans="1:6" x14ac:dyDescent="0.25">
      <c r="A20" s="91" t="s">
        <v>1</v>
      </c>
      <c r="B20" s="92" t="s">
        <v>2</v>
      </c>
      <c r="C20" s="408"/>
      <c r="D20" s="644"/>
      <c r="E20" s="341" t="s">
        <v>330</v>
      </c>
      <c r="F20" s="639" t="s">
        <v>149</v>
      </c>
    </row>
    <row r="21" spans="1:6" x14ac:dyDescent="0.25">
      <c r="A21" s="93" t="s">
        <v>3</v>
      </c>
      <c r="B21" s="94" t="s">
        <v>4</v>
      </c>
      <c r="C21" s="82" t="s">
        <v>41</v>
      </c>
      <c r="D21" s="95" t="s">
        <v>5</v>
      </c>
      <c r="E21" s="111" t="s">
        <v>331</v>
      </c>
      <c r="F21" s="640" t="s">
        <v>150</v>
      </c>
    </row>
    <row r="22" spans="1:6" ht="15.75" thickBot="1" x14ac:dyDescent="0.3">
      <c r="A22" s="96" t="s">
        <v>6</v>
      </c>
      <c r="B22" s="97" t="s">
        <v>7</v>
      </c>
      <c r="C22" s="83"/>
      <c r="D22" s="98"/>
      <c r="E22" s="79" t="s">
        <v>42</v>
      </c>
      <c r="F22" s="641" t="s">
        <v>48</v>
      </c>
    </row>
    <row r="23" spans="1:6" ht="20.100000000000001" customHeight="1" thickBot="1" x14ac:dyDescent="0.3">
      <c r="A23" s="1255" t="s">
        <v>12</v>
      </c>
      <c r="B23" s="1256"/>
      <c r="C23" s="1256"/>
      <c r="D23" s="440"/>
      <c r="E23" s="441"/>
      <c r="F23" s="658"/>
    </row>
    <row r="24" spans="1:6" ht="15" customHeight="1" x14ac:dyDescent="0.25">
      <c r="A24" s="1080" t="s">
        <v>240</v>
      </c>
      <c r="B24" s="1081" t="s">
        <v>58</v>
      </c>
      <c r="C24" s="1082"/>
      <c r="D24" s="1083"/>
      <c r="E24" s="1084">
        <f>E25</f>
        <v>300</v>
      </c>
      <c r="F24" s="1085">
        <f t="shared" ref="F24" si="2">F25</f>
        <v>0</v>
      </c>
    </row>
    <row r="25" spans="1:6" ht="15" customHeight="1" x14ac:dyDescent="0.25">
      <c r="A25" s="436"/>
      <c r="B25" s="656"/>
      <c r="C25" s="438"/>
      <c r="D25" s="438" t="s">
        <v>54</v>
      </c>
      <c r="E25" s="792">
        <f>E26</f>
        <v>300</v>
      </c>
      <c r="F25" s="798">
        <f t="shared" ref="F25" si="3">F26</f>
        <v>0</v>
      </c>
    </row>
    <row r="26" spans="1:6" ht="15" customHeight="1" x14ac:dyDescent="0.25">
      <c r="A26" s="436"/>
      <c r="B26" s="656"/>
      <c r="C26" s="438"/>
      <c r="D26" s="447" t="s">
        <v>139</v>
      </c>
      <c r="E26" s="793">
        <v>300</v>
      </c>
      <c r="F26" s="799">
        <v>0</v>
      </c>
    </row>
    <row r="27" spans="1:6" ht="15" customHeight="1" x14ac:dyDescent="0.25">
      <c r="A27" s="442"/>
      <c r="B27" s="443"/>
      <c r="C27" s="439"/>
      <c r="D27" s="437"/>
      <c r="E27" s="794"/>
      <c r="F27" s="800"/>
    </row>
    <row r="28" spans="1:6" ht="15" customHeight="1" thickBot="1" x14ac:dyDescent="0.3">
      <c r="A28" s="444"/>
      <c r="B28" s="445"/>
      <c r="C28" s="446"/>
      <c r="D28" s="246"/>
      <c r="E28" s="795"/>
      <c r="F28" s="801"/>
    </row>
    <row r="29" spans="1:6" ht="15" customHeight="1" thickBot="1" x14ac:dyDescent="0.3">
      <c r="A29" s="1251" t="s">
        <v>13</v>
      </c>
      <c r="B29" s="1252"/>
      <c r="C29" s="1252"/>
      <c r="D29" s="106"/>
      <c r="E29" s="796">
        <f>E24</f>
        <v>300</v>
      </c>
      <c r="F29" s="802">
        <f t="shared" ref="F29" si="4">F24</f>
        <v>0</v>
      </c>
    </row>
    <row r="30" spans="1:6" ht="20.100000000000001" customHeight="1" thickBot="1" x14ac:dyDescent="0.3">
      <c r="A30" s="101"/>
      <c r="B30" s="101"/>
      <c r="C30" s="101"/>
      <c r="D30" s="101"/>
      <c r="E30" s="103"/>
      <c r="F30" s="803"/>
    </row>
    <row r="31" spans="1:6" ht="20.100000000000001" customHeight="1" thickBot="1" x14ac:dyDescent="0.3">
      <c r="A31" s="129" t="s">
        <v>14</v>
      </c>
      <c r="B31" s="130"/>
      <c r="C31" s="130"/>
      <c r="D31" s="131"/>
      <c r="E31" s="797">
        <f>E16+E29</f>
        <v>6232</v>
      </c>
      <c r="F31" s="949">
        <f t="shared" ref="F31" si="5">F16+F29</f>
        <v>3235</v>
      </c>
    </row>
    <row r="32" spans="1:6" ht="15.75" x14ac:dyDescent="0.25">
      <c r="A32" s="66"/>
      <c r="B32" s="67"/>
      <c r="C32" s="67"/>
      <c r="D32" s="67"/>
      <c r="E32" s="190"/>
      <c r="F32" s="191"/>
    </row>
    <row r="33" spans="1:9" s="80" customFormat="1" x14ac:dyDescent="0.25">
      <c r="A33" s="57"/>
      <c r="B33" s="57"/>
      <c r="C33" s="57"/>
      <c r="D33" s="58"/>
      <c r="E33" s="58"/>
      <c r="F33" s="54"/>
    </row>
    <row r="34" spans="1:9" s="80" customFormat="1" x14ac:dyDescent="0.25">
      <c r="A34" s="57"/>
      <c r="B34" s="57"/>
      <c r="C34" s="57"/>
      <c r="D34" s="59"/>
      <c r="E34" s="59"/>
      <c r="F34" s="54"/>
      <c r="I34" s="285"/>
    </row>
    <row r="35" spans="1:9" s="80" customFormat="1" x14ac:dyDescent="0.25">
      <c r="A35" s="57"/>
      <c r="B35" s="57"/>
      <c r="C35" s="57"/>
      <c r="D35" s="59"/>
      <c r="E35" s="59"/>
      <c r="F35" s="54"/>
    </row>
    <row r="36" spans="1:9" s="80" customFormat="1" ht="15.75" x14ac:dyDescent="0.25">
      <c r="A36" s="1257"/>
      <c r="B36" s="1257"/>
      <c r="C36" s="1257"/>
      <c r="D36" s="60"/>
      <c r="E36" s="60"/>
      <c r="F36" s="102"/>
    </row>
    <row r="37" spans="1:9" s="80" customFormat="1" x14ac:dyDescent="0.25">
      <c r="A37" s="59"/>
      <c r="B37" s="61"/>
      <c r="C37" s="61"/>
      <c r="D37" s="62"/>
      <c r="E37" s="62"/>
      <c r="F37" s="63"/>
    </row>
    <row r="38" spans="1:9" x14ac:dyDescent="0.25">
      <c r="A38" s="90"/>
      <c r="B38" s="90"/>
      <c r="C38" s="69"/>
      <c r="D38" s="90"/>
      <c r="E38" s="90"/>
      <c r="F38" s="103"/>
    </row>
    <row r="39" spans="1:9" x14ac:dyDescent="0.25">
      <c r="A39" s="64"/>
      <c r="B39" s="90"/>
      <c r="C39" s="70"/>
      <c r="D39" s="90"/>
      <c r="E39" s="90"/>
      <c r="F39" s="103"/>
    </row>
    <row r="40" spans="1:9" x14ac:dyDescent="0.25">
      <c r="A40" s="64"/>
      <c r="B40" s="90"/>
      <c r="C40" s="70"/>
      <c r="D40" s="90"/>
      <c r="E40" s="90"/>
      <c r="F40" s="103"/>
    </row>
    <row r="41" spans="1:9" x14ac:dyDescent="0.25">
      <c r="A41" s="64"/>
      <c r="B41" s="90"/>
      <c r="C41" s="71"/>
      <c r="D41" s="90"/>
      <c r="E41" s="90"/>
      <c r="F41" s="103"/>
    </row>
    <row r="42" spans="1:9" x14ac:dyDescent="0.25">
      <c r="A42" s="65"/>
      <c r="B42" s="64"/>
      <c r="C42" s="71"/>
      <c r="D42" s="90"/>
      <c r="E42" s="90"/>
      <c r="F42" s="103"/>
    </row>
    <row r="43" spans="1:9" x14ac:dyDescent="0.25">
      <c r="A43" s="65"/>
      <c r="B43" s="64"/>
      <c r="C43" s="71"/>
      <c r="D43" s="90"/>
      <c r="E43" s="90"/>
      <c r="F43" s="103"/>
    </row>
    <row r="44" spans="1:9" x14ac:dyDescent="0.25">
      <c r="A44" s="65"/>
      <c r="B44" s="64"/>
      <c r="C44" s="71"/>
      <c r="D44" s="90"/>
      <c r="E44" s="90"/>
      <c r="F44" s="103"/>
    </row>
    <row r="45" spans="1:9" x14ac:dyDescent="0.25">
      <c r="A45" s="65"/>
      <c r="B45" s="64"/>
      <c r="C45" s="90"/>
      <c r="D45" s="90"/>
      <c r="E45" s="90"/>
      <c r="F45" s="103"/>
    </row>
    <row r="46" spans="1:9" x14ac:dyDescent="0.25">
      <c r="A46" s="65"/>
      <c r="B46" s="64"/>
      <c r="C46" s="90"/>
      <c r="D46" s="90"/>
      <c r="E46" s="90"/>
      <c r="F46" s="103"/>
    </row>
    <row r="47" spans="1:9" x14ac:dyDescent="0.25">
      <c r="A47" s="65"/>
      <c r="B47" s="64"/>
      <c r="C47" s="90"/>
      <c r="D47" s="90"/>
      <c r="E47" s="90"/>
      <c r="F47" s="103"/>
    </row>
    <row r="48" spans="1:9" x14ac:dyDescent="0.25">
      <c r="A48" s="65"/>
      <c r="B48" s="64"/>
      <c r="C48" s="90"/>
      <c r="D48" s="90"/>
      <c r="E48" s="90"/>
      <c r="F48" s="103"/>
    </row>
    <row r="49" spans="1:6" x14ac:dyDescent="0.25">
      <c r="A49" s="65"/>
      <c r="B49" s="64"/>
      <c r="C49" s="90"/>
      <c r="D49" s="90"/>
      <c r="E49" s="90"/>
      <c r="F49" s="103"/>
    </row>
    <row r="50" spans="1:6" x14ac:dyDescent="0.25">
      <c r="A50" s="65"/>
      <c r="B50" s="64"/>
      <c r="C50" s="90"/>
      <c r="D50" s="90"/>
      <c r="E50" s="90"/>
      <c r="F50" s="103"/>
    </row>
    <row r="51" spans="1:6" ht="15.75" x14ac:dyDescent="0.25">
      <c r="A51" s="1257"/>
      <c r="B51" s="1257"/>
      <c r="C51" s="1257"/>
      <c r="D51" s="72"/>
      <c r="E51" s="72"/>
      <c r="F51" s="73"/>
    </row>
    <row r="52" spans="1:6" s="80" customFormat="1" x14ac:dyDescent="0.25">
      <c r="A52" s="101"/>
      <c r="B52" s="101"/>
      <c r="C52" s="101"/>
      <c r="D52" s="101"/>
      <c r="E52" s="101"/>
      <c r="F52" s="103"/>
    </row>
    <row r="53" spans="1:6" ht="15.75" x14ac:dyDescent="0.25">
      <c r="A53" s="66"/>
      <c r="B53" s="67"/>
      <c r="C53" s="67"/>
      <c r="D53" s="67"/>
      <c r="E53" s="67"/>
      <c r="F53" s="68"/>
    </row>
  </sheetData>
  <mergeCells count="5">
    <mergeCell ref="A16:C16"/>
    <mergeCell ref="A23:C23"/>
    <mergeCell ref="A29:C29"/>
    <mergeCell ref="A36:C36"/>
    <mergeCell ref="A51:C51"/>
  </mergeCells>
  <printOptions horizontalCentered="1"/>
  <pageMargins left="0.31496062992125984" right="0" top="0.39370078740157483" bottom="0.39370078740157483" header="0" footer="0"/>
  <pageSetup paperSize="9" scale="9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37"/>
  <sheetViews>
    <sheetView topLeftCell="A115" zoomScaleNormal="100" workbookViewId="0">
      <selection activeCell="I67" sqref="I67"/>
    </sheetView>
  </sheetViews>
  <sheetFormatPr defaultColWidth="8.85546875" defaultRowHeight="15" x14ac:dyDescent="0.25"/>
  <cols>
    <col min="1" max="1" width="8.85546875" style="81"/>
    <col min="2" max="2" width="10.28515625" style="81" customWidth="1"/>
    <col min="3" max="3" width="33" style="81" customWidth="1"/>
    <col min="4" max="4" width="74" style="81" bestFit="1" customWidth="1"/>
    <col min="5" max="5" width="13" style="81" customWidth="1"/>
    <col min="6" max="6" width="13.28515625" style="30" customWidth="1"/>
    <col min="7" max="38" width="8.85546875" style="24"/>
    <col min="39" max="16384" width="8.85546875" style="81"/>
  </cols>
  <sheetData>
    <row r="1" spans="1:8" ht="16.5" customHeight="1" x14ac:dyDescent="0.25">
      <c r="A1" s="150" t="s">
        <v>368</v>
      </c>
      <c r="B1" s="80"/>
      <c r="C1" s="151"/>
      <c r="D1" s="5"/>
      <c r="E1" s="5"/>
      <c r="F1" s="35"/>
    </row>
    <row r="2" spans="1:8" ht="15" customHeight="1" thickBot="1" x14ac:dyDescent="0.3">
      <c r="A2" s="4"/>
      <c r="B2" s="5"/>
      <c r="C2" s="5"/>
      <c r="D2" s="5"/>
      <c r="E2" s="5"/>
      <c r="F2" s="35"/>
    </row>
    <row r="3" spans="1:8" x14ac:dyDescent="0.25">
      <c r="A3" s="6" t="s">
        <v>1</v>
      </c>
      <c r="B3" s="7" t="s">
        <v>2</v>
      </c>
      <c r="C3" s="339"/>
      <c r="D3" s="340"/>
      <c r="E3" s="341" t="s">
        <v>330</v>
      </c>
      <c r="F3" s="639" t="s">
        <v>149</v>
      </c>
    </row>
    <row r="4" spans="1:8" x14ac:dyDescent="0.25">
      <c r="A4" s="8" t="s">
        <v>3</v>
      </c>
      <c r="B4" s="9" t="s">
        <v>4</v>
      </c>
      <c r="C4" s="87" t="s">
        <v>41</v>
      </c>
      <c r="D4" s="10" t="s">
        <v>5</v>
      </c>
      <c r="E4" s="111" t="s">
        <v>331</v>
      </c>
      <c r="F4" s="640" t="s">
        <v>150</v>
      </c>
    </row>
    <row r="5" spans="1:8" ht="15.75" thickBot="1" x14ac:dyDescent="0.3">
      <c r="A5" s="11" t="s">
        <v>6</v>
      </c>
      <c r="B5" s="12" t="s">
        <v>7</v>
      </c>
      <c r="C5" s="89"/>
      <c r="D5" s="50"/>
      <c r="E5" s="79" t="s">
        <v>42</v>
      </c>
      <c r="F5" s="641" t="s">
        <v>48</v>
      </c>
    </row>
    <row r="6" spans="1:8" ht="20.100000000000001" customHeight="1" x14ac:dyDescent="0.25">
      <c r="A6" s="659" t="s">
        <v>8</v>
      </c>
      <c r="B6" s="660"/>
      <c r="C6" s="343"/>
      <c r="D6" s="660"/>
      <c r="E6" s="660"/>
      <c r="F6" s="1034"/>
    </row>
    <row r="7" spans="1:8" ht="21" customHeight="1" x14ac:dyDescent="0.25">
      <c r="A7" s="1060" t="s">
        <v>70</v>
      </c>
      <c r="B7" s="1086" t="s">
        <v>49</v>
      </c>
      <c r="C7" s="1087"/>
      <c r="D7" s="1088"/>
      <c r="E7" s="1089">
        <f>E8+E13+E20+E24</f>
        <v>3635</v>
      </c>
      <c r="F7" s="1090">
        <f>F8+F13+F20+F24</f>
        <v>4000</v>
      </c>
      <c r="G7" s="465"/>
      <c r="H7" s="466"/>
    </row>
    <row r="8" spans="1:8" ht="21.75" customHeight="1" x14ac:dyDescent="0.25">
      <c r="A8" s="358"/>
      <c r="B8" s="468"/>
      <c r="C8" s="597" t="s">
        <v>273</v>
      </c>
      <c r="D8" s="335" t="s">
        <v>71</v>
      </c>
      <c r="E8" s="804">
        <f>SUM(E9:E11)</f>
        <v>1250</v>
      </c>
      <c r="F8" s="1035">
        <f>SUM(F9:F11)</f>
        <v>200</v>
      </c>
      <c r="G8" s="253"/>
      <c r="H8" s="253"/>
    </row>
    <row r="9" spans="1:8" ht="55.5" customHeight="1" x14ac:dyDescent="0.25">
      <c r="A9" s="348"/>
      <c r="B9" s="498"/>
      <c r="C9" s="598" t="s">
        <v>288</v>
      </c>
      <c r="D9" s="521" t="s">
        <v>24</v>
      </c>
      <c r="E9" s="513">
        <v>1250</v>
      </c>
      <c r="F9" s="840">
        <v>200</v>
      </c>
    </row>
    <row r="10" spans="1:8" ht="37.5" hidden="1" customHeight="1" x14ac:dyDescent="0.25">
      <c r="A10" s="348"/>
      <c r="B10" s="498"/>
      <c r="C10" s="525" t="s">
        <v>274</v>
      </c>
      <c r="D10" s="523" t="s">
        <v>24</v>
      </c>
      <c r="E10" s="805"/>
      <c r="F10" s="849">
        <v>0</v>
      </c>
    </row>
    <row r="11" spans="1:8" ht="52.5" hidden="1" customHeight="1" x14ac:dyDescent="0.25">
      <c r="A11" s="348"/>
      <c r="B11" s="498"/>
      <c r="C11" s="525" t="s">
        <v>275</v>
      </c>
      <c r="D11" s="523" t="s">
        <v>24</v>
      </c>
      <c r="E11" s="805"/>
      <c r="F11" s="849">
        <v>0</v>
      </c>
    </row>
    <row r="12" spans="1:8" ht="15" customHeight="1" x14ac:dyDescent="0.25">
      <c r="A12" s="348"/>
      <c r="B12" s="498"/>
      <c r="C12" s="526"/>
      <c r="D12" s="522"/>
      <c r="E12" s="513"/>
      <c r="F12" s="1036"/>
    </row>
    <row r="13" spans="1:8" ht="30" customHeight="1" x14ac:dyDescent="0.25">
      <c r="A13" s="348"/>
      <c r="B13" s="498"/>
      <c r="C13" s="599" t="s">
        <v>276</v>
      </c>
      <c r="D13" s="524" t="s">
        <v>72</v>
      </c>
      <c r="E13" s="806">
        <f>SUM(E14:E18)</f>
        <v>850</v>
      </c>
      <c r="F13" s="845">
        <f>SUM(F14:F18)</f>
        <v>1100</v>
      </c>
    </row>
    <row r="14" spans="1:8" ht="26.25" customHeight="1" x14ac:dyDescent="0.25">
      <c r="A14" s="348"/>
      <c r="B14" s="498"/>
      <c r="C14" s="598" t="s">
        <v>288</v>
      </c>
      <c r="D14" s="523" t="s">
        <v>24</v>
      </c>
      <c r="E14" s="805">
        <v>850</v>
      </c>
      <c r="F14" s="849">
        <v>300</v>
      </c>
    </row>
    <row r="15" spans="1:8" ht="39.950000000000003" hidden="1" customHeight="1" x14ac:dyDescent="0.25">
      <c r="A15" s="348"/>
      <c r="B15" s="498"/>
      <c r="C15" s="600" t="s">
        <v>277</v>
      </c>
      <c r="D15" s="523" t="s">
        <v>22</v>
      </c>
      <c r="E15" s="807"/>
      <c r="F15" s="849">
        <v>0</v>
      </c>
    </row>
    <row r="16" spans="1:8" ht="33" customHeight="1" x14ac:dyDescent="0.25">
      <c r="A16" s="348"/>
      <c r="B16" s="498"/>
      <c r="C16" s="525" t="s">
        <v>226</v>
      </c>
      <c r="D16" s="523" t="s">
        <v>24</v>
      </c>
      <c r="E16" s="805"/>
      <c r="F16" s="849">
        <v>250</v>
      </c>
    </row>
    <row r="17" spans="1:8" ht="39.950000000000003" customHeight="1" x14ac:dyDescent="0.25">
      <c r="A17" s="348"/>
      <c r="B17" s="498"/>
      <c r="C17" s="525" t="s">
        <v>227</v>
      </c>
      <c r="D17" s="523" t="s">
        <v>24</v>
      </c>
      <c r="E17" s="805"/>
      <c r="F17" s="849">
        <v>300</v>
      </c>
    </row>
    <row r="18" spans="1:8" ht="39.950000000000003" customHeight="1" x14ac:dyDescent="0.25">
      <c r="A18" s="469"/>
      <c r="B18" s="527"/>
      <c r="C18" s="525" t="s">
        <v>228</v>
      </c>
      <c r="D18" s="523" t="s">
        <v>24</v>
      </c>
      <c r="E18" s="805"/>
      <c r="F18" s="849">
        <v>250</v>
      </c>
    </row>
    <row r="19" spans="1:8" ht="18.75" customHeight="1" x14ac:dyDescent="0.25">
      <c r="A19" s="469"/>
      <c r="B19" s="527"/>
      <c r="C19" s="534"/>
      <c r="D19" s="523"/>
      <c r="E19" s="805"/>
      <c r="F19" s="849"/>
    </row>
    <row r="20" spans="1:8" ht="21" customHeight="1" x14ac:dyDescent="0.25">
      <c r="A20" s="370"/>
      <c r="B20" s="335"/>
      <c r="C20" s="335" t="s">
        <v>278</v>
      </c>
      <c r="D20" s="524" t="s">
        <v>73</v>
      </c>
      <c r="E20" s="806">
        <f>SUM(E21:E22)</f>
        <v>1300</v>
      </c>
      <c r="F20" s="845">
        <f t="shared" ref="F20" si="0">SUM(F21:F22)</f>
        <v>2600</v>
      </c>
    </row>
    <row r="21" spans="1:8" ht="21.75" customHeight="1" x14ac:dyDescent="0.25">
      <c r="A21" s="469"/>
      <c r="B21" s="527"/>
      <c r="C21" s="598" t="s">
        <v>288</v>
      </c>
      <c r="D21" s="522" t="s">
        <v>24</v>
      </c>
      <c r="E21" s="513">
        <v>1300</v>
      </c>
      <c r="F21" s="846">
        <v>100</v>
      </c>
    </row>
    <row r="22" spans="1:8" ht="30" customHeight="1" x14ac:dyDescent="0.25">
      <c r="A22" s="469"/>
      <c r="B22" s="527"/>
      <c r="C22" s="598" t="s">
        <v>219</v>
      </c>
      <c r="D22" s="522" t="s">
        <v>24</v>
      </c>
      <c r="E22" s="513"/>
      <c r="F22" s="846">
        <v>2500</v>
      </c>
    </row>
    <row r="23" spans="1:8" ht="15" customHeight="1" x14ac:dyDescent="0.25">
      <c r="A23" s="348"/>
      <c r="B23" s="320"/>
      <c r="C23" s="349"/>
      <c r="D23" s="333"/>
      <c r="E23" s="513"/>
      <c r="F23" s="840"/>
    </row>
    <row r="24" spans="1:8" ht="15" customHeight="1" x14ac:dyDescent="0.25">
      <c r="A24" s="348"/>
      <c r="B24" s="320"/>
      <c r="C24" s="601" t="s">
        <v>344</v>
      </c>
      <c r="D24" s="350" t="s">
        <v>74</v>
      </c>
      <c r="E24" s="806">
        <f>SUM(E25:E27)</f>
        <v>235</v>
      </c>
      <c r="F24" s="845">
        <f t="shared" ref="F24" si="1">SUM(F25:F27)</f>
        <v>100</v>
      </c>
    </row>
    <row r="25" spans="1:8" ht="15" hidden="1" customHeight="1" x14ac:dyDescent="0.25">
      <c r="A25" s="348"/>
      <c r="B25" s="320"/>
      <c r="C25" s="321"/>
      <c r="D25" s="347" t="s">
        <v>20</v>
      </c>
      <c r="E25" s="513">
        <v>90</v>
      </c>
      <c r="F25" s="840">
        <v>0</v>
      </c>
    </row>
    <row r="26" spans="1:8" ht="15" hidden="1" customHeight="1" x14ac:dyDescent="0.25">
      <c r="A26" s="348"/>
      <c r="B26" s="320"/>
      <c r="C26" s="321"/>
      <c r="D26" s="347" t="s">
        <v>16</v>
      </c>
      <c r="E26" s="513">
        <v>15</v>
      </c>
      <c r="F26" s="840">
        <v>0</v>
      </c>
    </row>
    <row r="27" spans="1:8" ht="15" customHeight="1" thickBot="1" x14ac:dyDescent="0.3">
      <c r="A27" s="471"/>
      <c r="B27" s="472"/>
      <c r="C27" s="473"/>
      <c r="D27" s="458" t="s">
        <v>24</v>
      </c>
      <c r="E27" s="808">
        <v>130</v>
      </c>
      <c r="F27" s="1037">
        <v>100</v>
      </c>
    </row>
    <row r="28" spans="1:8" ht="15" customHeight="1" x14ac:dyDescent="0.25">
      <c r="A28" s="261" t="s">
        <v>1</v>
      </c>
      <c r="B28" s="262" t="s">
        <v>2</v>
      </c>
      <c r="C28" s="339"/>
      <c r="D28" s="475"/>
      <c r="E28" s="341" t="s">
        <v>330</v>
      </c>
      <c r="F28" s="639" t="s">
        <v>149</v>
      </c>
    </row>
    <row r="29" spans="1:8" ht="15" customHeight="1" x14ac:dyDescent="0.25">
      <c r="A29" s="263" t="s">
        <v>3</v>
      </c>
      <c r="B29" s="264" t="s">
        <v>4</v>
      </c>
      <c r="C29" s="87" t="s">
        <v>41</v>
      </c>
      <c r="D29" s="265" t="s">
        <v>5</v>
      </c>
      <c r="E29" s="111" t="s">
        <v>331</v>
      </c>
      <c r="F29" s="640" t="s">
        <v>150</v>
      </c>
    </row>
    <row r="30" spans="1:8" ht="15" customHeight="1" thickBot="1" x14ac:dyDescent="0.3">
      <c r="A30" s="266" t="s">
        <v>6</v>
      </c>
      <c r="B30" s="267" t="s">
        <v>7</v>
      </c>
      <c r="C30" s="89"/>
      <c r="D30" s="268"/>
      <c r="E30" s="79" t="s">
        <v>42</v>
      </c>
      <c r="F30" s="641" t="s">
        <v>48</v>
      </c>
    </row>
    <row r="31" spans="1:8" ht="18" customHeight="1" x14ac:dyDescent="0.25">
      <c r="A31" s="1091" t="s">
        <v>76</v>
      </c>
      <c r="B31" s="1092" t="s">
        <v>66</v>
      </c>
      <c r="C31" s="1093"/>
      <c r="D31" s="1094"/>
      <c r="E31" s="1095">
        <f>E32+E45+E59+E66+E69+E74+E84</f>
        <v>25105</v>
      </c>
      <c r="F31" s="1096">
        <f>F32+F45+F59+F66+F69+F74+F84</f>
        <v>26683</v>
      </c>
      <c r="G31" s="252"/>
      <c r="H31" s="253"/>
    </row>
    <row r="32" spans="1:8" ht="15" customHeight="1" x14ac:dyDescent="0.25">
      <c r="A32" s="476"/>
      <c r="B32" s="967" t="s">
        <v>96</v>
      </c>
      <c r="C32" s="477"/>
      <c r="D32" s="335" t="s">
        <v>71</v>
      </c>
      <c r="E32" s="807">
        <f>SUM(E35:E43)</f>
        <v>7311</v>
      </c>
      <c r="F32" s="927">
        <f>SUM(F35:F43)</f>
        <v>7562</v>
      </c>
      <c r="G32" s="252"/>
      <c r="H32" s="253"/>
    </row>
    <row r="33" spans="1:8" ht="15" customHeight="1" x14ac:dyDescent="0.25">
      <c r="A33" s="478"/>
      <c r="B33" s="479"/>
      <c r="C33" s="480"/>
      <c r="D33" s="481" t="s">
        <v>77</v>
      </c>
      <c r="E33" s="809">
        <f>SUM(E35:E43)</f>
        <v>7311</v>
      </c>
      <c r="F33" s="875">
        <f>SUM(F35:F43)</f>
        <v>7562</v>
      </c>
      <c r="G33" s="254"/>
      <c r="H33" s="253"/>
    </row>
    <row r="34" spans="1:8" ht="15" customHeight="1" x14ac:dyDescent="0.25">
      <c r="A34" s="478"/>
      <c r="B34" s="324"/>
      <c r="C34" s="323"/>
      <c r="D34" s="481" t="s">
        <v>154</v>
      </c>
      <c r="E34" s="810"/>
      <c r="F34" s="968"/>
      <c r="G34" s="254"/>
      <c r="H34" s="253"/>
    </row>
    <row r="35" spans="1:8" ht="15" customHeight="1" x14ac:dyDescent="0.25">
      <c r="A35" s="478"/>
      <c r="B35" s="324" t="s">
        <v>155</v>
      </c>
      <c r="C35" s="323" t="s">
        <v>156</v>
      </c>
      <c r="D35" s="329" t="s">
        <v>157</v>
      </c>
      <c r="E35" s="805">
        <v>3986</v>
      </c>
      <c r="F35" s="849">
        <v>4216</v>
      </c>
      <c r="G35" s="254"/>
      <c r="H35" s="253"/>
    </row>
    <row r="36" spans="1:8" ht="15" hidden="1" customHeight="1" x14ac:dyDescent="0.25">
      <c r="A36" s="482"/>
      <c r="B36" s="322"/>
      <c r="C36" s="323"/>
      <c r="D36" s="329" t="s">
        <v>241</v>
      </c>
      <c r="E36" s="811">
        <v>300</v>
      </c>
      <c r="F36" s="849">
        <v>0</v>
      </c>
      <c r="G36" s="254"/>
      <c r="H36" s="253"/>
    </row>
    <row r="37" spans="1:8" ht="15" customHeight="1" x14ac:dyDescent="0.25">
      <c r="A37" s="478"/>
      <c r="B37" s="324" t="s">
        <v>161</v>
      </c>
      <c r="C37" s="323" t="s">
        <v>156</v>
      </c>
      <c r="D37" s="329" t="s">
        <v>162</v>
      </c>
      <c r="E37" s="805">
        <v>0</v>
      </c>
      <c r="F37" s="849">
        <v>300</v>
      </c>
      <c r="G37" s="254"/>
      <c r="H37" s="253"/>
    </row>
    <row r="38" spans="1:8" ht="15" customHeight="1" x14ac:dyDescent="0.25">
      <c r="A38" s="478"/>
      <c r="B38" s="324" t="s">
        <v>163</v>
      </c>
      <c r="C38" s="323" t="s">
        <v>156</v>
      </c>
      <c r="D38" s="329" t="s">
        <v>164</v>
      </c>
      <c r="E38" s="805">
        <v>1000</v>
      </c>
      <c r="F38" s="849">
        <v>1100</v>
      </c>
      <c r="G38" s="254"/>
      <c r="H38" s="253"/>
    </row>
    <row r="39" spans="1:8" ht="15" customHeight="1" x14ac:dyDescent="0.25">
      <c r="A39" s="478"/>
      <c r="B39" s="324" t="s">
        <v>165</v>
      </c>
      <c r="C39" s="323" t="s">
        <v>156</v>
      </c>
      <c r="D39" s="329" t="s">
        <v>229</v>
      </c>
      <c r="E39" s="805">
        <v>0</v>
      </c>
      <c r="F39" s="849">
        <v>200</v>
      </c>
      <c r="G39" s="254"/>
      <c r="H39" s="253"/>
    </row>
    <row r="40" spans="1:8" ht="15" hidden="1" customHeight="1" x14ac:dyDescent="0.25">
      <c r="A40" s="478"/>
      <c r="B40" s="324"/>
      <c r="C40" s="323"/>
      <c r="D40" s="329" t="s">
        <v>242</v>
      </c>
      <c r="E40" s="805">
        <v>200</v>
      </c>
      <c r="F40" s="849">
        <v>0</v>
      </c>
      <c r="G40" s="254"/>
      <c r="H40" s="253"/>
    </row>
    <row r="41" spans="1:8" ht="15" customHeight="1" x14ac:dyDescent="0.25">
      <c r="A41" s="478"/>
      <c r="B41" s="324" t="s">
        <v>158</v>
      </c>
      <c r="C41" s="323" t="s">
        <v>159</v>
      </c>
      <c r="D41" s="329" t="s">
        <v>160</v>
      </c>
      <c r="E41" s="805">
        <v>1695</v>
      </c>
      <c r="F41" s="849">
        <v>1746</v>
      </c>
      <c r="G41" s="254"/>
      <c r="H41" s="253"/>
    </row>
    <row r="42" spans="1:8" ht="15" hidden="1" customHeight="1" x14ac:dyDescent="0.25">
      <c r="A42" s="325"/>
      <c r="B42" s="468" t="s">
        <v>243</v>
      </c>
      <c r="C42" s="331" t="s">
        <v>159</v>
      </c>
      <c r="D42" s="329" t="s">
        <v>244</v>
      </c>
      <c r="E42" s="811">
        <v>50</v>
      </c>
      <c r="F42" s="849">
        <v>0</v>
      </c>
      <c r="G42" s="254"/>
      <c r="H42" s="253"/>
    </row>
    <row r="43" spans="1:8" ht="15" hidden="1" customHeight="1" x14ac:dyDescent="0.25">
      <c r="A43" s="482"/>
      <c r="B43" s="468" t="s">
        <v>243</v>
      </c>
      <c r="C43" s="331" t="s">
        <v>159</v>
      </c>
      <c r="D43" s="329" t="s">
        <v>244</v>
      </c>
      <c r="E43" s="811">
        <v>80</v>
      </c>
      <c r="F43" s="849">
        <v>0</v>
      </c>
      <c r="G43" s="254"/>
      <c r="H43" s="253"/>
    </row>
    <row r="44" spans="1:8" ht="15" customHeight="1" x14ac:dyDescent="0.25">
      <c r="A44" s="482"/>
      <c r="B44" s="468"/>
      <c r="C44" s="331"/>
      <c r="D44" s="474"/>
      <c r="E44" s="812"/>
      <c r="F44" s="969"/>
      <c r="G44" s="254"/>
      <c r="H44" s="253"/>
    </row>
    <row r="45" spans="1:8" ht="15" customHeight="1" x14ac:dyDescent="0.25">
      <c r="A45" s="476"/>
      <c r="B45" s="324"/>
      <c r="C45" s="323"/>
      <c r="D45" s="483" t="s">
        <v>72</v>
      </c>
      <c r="E45" s="807">
        <f>E46</f>
        <v>13782</v>
      </c>
      <c r="F45" s="927">
        <f t="shared" ref="F45" si="2">F46</f>
        <v>14217</v>
      </c>
      <c r="G45" s="255"/>
      <c r="H45" s="253"/>
    </row>
    <row r="46" spans="1:8" ht="29.25" customHeight="1" x14ac:dyDescent="0.25">
      <c r="A46" s="478"/>
      <c r="B46" s="324"/>
      <c r="C46" s="484"/>
      <c r="D46" s="481" t="s">
        <v>77</v>
      </c>
      <c r="E46" s="809">
        <f>SUM(E48:E57)</f>
        <v>13782</v>
      </c>
      <c r="F46" s="875">
        <f>SUM(F48:F57)</f>
        <v>14217</v>
      </c>
      <c r="G46" s="256"/>
      <c r="H46" s="253"/>
    </row>
    <row r="47" spans="1:8" ht="20.100000000000001" customHeight="1" x14ac:dyDescent="0.25">
      <c r="A47" s="478"/>
      <c r="B47" s="324"/>
      <c r="C47" s="323"/>
      <c r="D47" s="481" t="s">
        <v>154</v>
      </c>
      <c r="E47" s="805"/>
      <c r="F47" s="849"/>
      <c r="G47" s="252"/>
      <c r="H47" s="253"/>
    </row>
    <row r="48" spans="1:8" ht="15" customHeight="1" x14ac:dyDescent="0.25">
      <c r="A48" s="478"/>
      <c r="B48" s="324" t="s">
        <v>172</v>
      </c>
      <c r="C48" s="323" t="s">
        <v>173</v>
      </c>
      <c r="D48" s="329" t="s">
        <v>174</v>
      </c>
      <c r="E48" s="805">
        <v>4485</v>
      </c>
      <c r="F48" s="849">
        <v>4723</v>
      </c>
      <c r="G48" s="252"/>
      <c r="H48" s="253"/>
    </row>
    <row r="49" spans="1:8" ht="15" customHeight="1" x14ac:dyDescent="0.25">
      <c r="A49" s="478"/>
      <c r="B49" s="324" t="s">
        <v>178</v>
      </c>
      <c r="C49" s="323" t="s">
        <v>173</v>
      </c>
      <c r="D49" s="329" t="s">
        <v>179</v>
      </c>
      <c r="E49" s="805">
        <v>200</v>
      </c>
      <c r="F49" s="849">
        <v>200</v>
      </c>
      <c r="G49" s="252"/>
      <c r="H49" s="253"/>
    </row>
    <row r="50" spans="1:8" ht="15" customHeight="1" x14ac:dyDescent="0.25">
      <c r="A50" s="478"/>
      <c r="B50" s="324" t="s">
        <v>166</v>
      </c>
      <c r="C50" s="323" t="s">
        <v>167</v>
      </c>
      <c r="D50" s="329" t="s">
        <v>168</v>
      </c>
      <c r="E50" s="805">
        <v>5098</v>
      </c>
      <c r="F50" s="849">
        <v>5353</v>
      </c>
      <c r="G50" s="254"/>
      <c r="H50" s="253"/>
    </row>
    <row r="51" spans="1:8" ht="24.95" customHeight="1" x14ac:dyDescent="0.25">
      <c r="A51" s="478"/>
      <c r="B51" s="603" t="s">
        <v>175</v>
      </c>
      <c r="C51" s="604" t="s">
        <v>167</v>
      </c>
      <c r="D51" s="499" t="s">
        <v>177</v>
      </c>
      <c r="E51" s="813">
        <v>0</v>
      </c>
      <c r="F51" s="934">
        <v>200</v>
      </c>
      <c r="G51" s="254"/>
      <c r="H51" s="253"/>
    </row>
    <row r="52" spans="1:8" ht="24.95" customHeight="1" x14ac:dyDescent="0.25">
      <c r="A52" s="478"/>
      <c r="B52" s="603" t="s">
        <v>176</v>
      </c>
      <c r="C52" s="604" t="s">
        <v>167</v>
      </c>
      <c r="D52" s="499" t="s">
        <v>289</v>
      </c>
      <c r="E52" s="813">
        <v>0</v>
      </c>
      <c r="F52" s="934">
        <v>50</v>
      </c>
      <c r="G52" s="254"/>
      <c r="H52" s="253"/>
    </row>
    <row r="53" spans="1:8" ht="15" hidden="1" customHeight="1" x14ac:dyDescent="0.25">
      <c r="A53" s="478"/>
      <c r="B53" s="603" t="s">
        <v>176</v>
      </c>
      <c r="C53" s="604" t="s">
        <v>167</v>
      </c>
      <c r="D53" s="499" t="s">
        <v>245</v>
      </c>
      <c r="E53" s="813">
        <v>100</v>
      </c>
      <c r="F53" s="934">
        <v>0</v>
      </c>
      <c r="G53" s="254"/>
      <c r="H53" s="253"/>
    </row>
    <row r="54" spans="1:8" ht="15" hidden="1" customHeight="1" x14ac:dyDescent="0.25">
      <c r="A54" s="478"/>
      <c r="B54" s="603" t="s">
        <v>176</v>
      </c>
      <c r="C54" s="604" t="s">
        <v>167</v>
      </c>
      <c r="D54" s="499" t="s">
        <v>245</v>
      </c>
      <c r="E54" s="813">
        <v>200</v>
      </c>
      <c r="F54" s="934">
        <v>0</v>
      </c>
      <c r="G54" s="254"/>
      <c r="H54" s="253"/>
    </row>
    <row r="55" spans="1:8" ht="15" customHeight="1" x14ac:dyDescent="0.25">
      <c r="A55" s="478"/>
      <c r="B55" s="324" t="s">
        <v>169</v>
      </c>
      <c r="C55" s="323" t="s">
        <v>170</v>
      </c>
      <c r="D55" s="329" t="s">
        <v>171</v>
      </c>
      <c r="E55" s="805">
        <v>3699</v>
      </c>
      <c r="F55" s="849">
        <v>3691</v>
      </c>
      <c r="G55" s="254"/>
      <c r="H55" s="253"/>
    </row>
    <row r="56" spans="1:8" ht="15" hidden="1" customHeight="1" x14ac:dyDescent="0.25">
      <c r="A56" s="478"/>
      <c r="B56" s="324" t="s">
        <v>180</v>
      </c>
      <c r="C56" s="323" t="s">
        <v>170</v>
      </c>
      <c r="D56" s="329" t="s">
        <v>181</v>
      </c>
      <c r="E56" s="805">
        <v>0</v>
      </c>
      <c r="F56" s="849">
        <v>0</v>
      </c>
      <c r="G56" s="254"/>
      <c r="H56" s="253"/>
    </row>
    <row r="57" spans="1:8" ht="15" hidden="1" customHeight="1" x14ac:dyDescent="0.25">
      <c r="A57" s="478"/>
      <c r="B57" s="324" t="s">
        <v>182</v>
      </c>
      <c r="C57" s="323" t="s">
        <v>170</v>
      </c>
      <c r="D57" s="329" t="s">
        <v>183</v>
      </c>
      <c r="E57" s="805">
        <v>0</v>
      </c>
      <c r="F57" s="849">
        <v>0</v>
      </c>
      <c r="G57" s="254"/>
      <c r="H57" s="253"/>
    </row>
    <row r="58" spans="1:8" ht="15" customHeight="1" x14ac:dyDescent="0.25">
      <c r="A58" s="348"/>
      <c r="B58" s="320"/>
      <c r="C58" s="321"/>
      <c r="D58" s="347"/>
      <c r="E58" s="513"/>
      <c r="F58" s="846"/>
    </row>
    <row r="59" spans="1:8" ht="15" customHeight="1" x14ac:dyDescent="0.25">
      <c r="A59" s="476"/>
      <c r="B59" s="324"/>
      <c r="C59" s="484"/>
      <c r="D59" s="483" t="s">
        <v>73</v>
      </c>
      <c r="E59" s="807">
        <f>E60</f>
        <v>2680</v>
      </c>
      <c r="F59" s="927">
        <f t="shared" ref="F59" si="3">F60</f>
        <v>2785</v>
      </c>
    </row>
    <row r="60" spans="1:8" ht="15" customHeight="1" x14ac:dyDescent="0.25">
      <c r="A60" s="476"/>
      <c r="B60" s="605"/>
      <c r="C60" s="484"/>
      <c r="D60" s="481" t="s">
        <v>77</v>
      </c>
      <c r="E60" s="809">
        <f>SUM(E62:E64)</f>
        <v>2680</v>
      </c>
      <c r="F60" s="875">
        <f t="shared" ref="F60" si="4">SUM(F62:F64)</f>
        <v>2785</v>
      </c>
    </row>
    <row r="61" spans="1:8" ht="15" customHeight="1" x14ac:dyDescent="0.25">
      <c r="A61" s="476"/>
      <c r="B61" s="324"/>
      <c r="C61" s="484"/>
      <c r="D61" s="481" t="s">
        <v>154</v>
      </c>
      <c r="E61" s="805"/>
      <c r="F61" s="849"/>
    </row>
    <row r="62" spans="1:8" ht="15" customHeight="1" x14ac:dyDescent="0.25">
      <c r="A62" s="478"/>
      <c r="B62" s="324" t="s">
        <v>184</v>
      </c>
      <c r="C62" s="323" t="s">
        <v>185</v>
      </c>
      <c r="D62" s="329" t="s">
        <v>186</v>
      </c>
      <c r="E62" s="805">
        <v>2672</v>
      </c>
      <c r="F62" s="849">
        <v>2777</v>
      </c>
    </row>
    <row r="63" spans="1:8" ht="15" customHeight="1" x14ac:dyDescent="0.25">
      <c r="A63" s="478"/>
      <c r="B63" s="324" t="s">
        <v>187</v>
      </c>
      <c r="C63" s="323" t="s">
        <v>185</v>
      </c>
      <c r="D63" s="329" t="s">
        <v>188</v>
      </c>
      <c r="E63" s="805">
        <v>3</v>
      </c>
      <c r="F63" s="849">
        <v>3</v>
      </c>
    </row>
    <row r="64" spans="1:8" ht="20.25" customHeight="1" x14ac:dyDescent="0.25">
      <c r="A64" s="478"/>
      <c r="B64" s="324" t="s">
        <v>189</v>
      </c>
      <c r="C64" s="323" t="s">
        <v>185</v>
      </c>
      <c r="D64" s="329" t="s">
        <v>190</v>
      </c>
      <c r="E64" s="805">
        <v>5</v>
      </c>
      <c r="F64" s="849">
        <v>5</v>
      </c>
    </row>
    <row r="65" spans="1:38" ht="15" customHeight="1" x14ac:dyDescent="0.25">
      <c r="A65" s="304"/>
      <c r="B65" s="335"/>
      <c r="C65" s="303"/>
      <c r="D65" s="305"/>
      <c r="E65" s="814"/>
      <c r="F65" s="970"/>
    </row>
    <row r="66" spans="1:38" ht="15" customHeight="1" x14ac:dyDescent="0.25">
      <c r="A66" s="306"/>
      <c r="B66" s="589"/>
      <c r="C66" s="606" t="s">
        <v>371</v>
      </c>
      <c r="D66" s="303" t="s">
        <v>79</v>
      </c>
      <c r="E66" s="815">
        <v>90</v>
      </c>
      <c r="F66" s="971">
        <v>167</v>
      </c>
      <c r="G66" s="257"/>
    </row>
    <row r="67" spans="1:38" ht="15" customHeight="1" x14ac:dyDescent="0.25">
      <c r="A67" s="359"/>
      <c r="B67" s="322"/>
      <c r="C67" s="321" t="s">
        <v>333</v>
      </c>
      <c r="D67" s="485" t="s">
        <v>37</v>
      </c>
      <c r="E67" s="805">
        <v>27</v>
      </c>
      <c r="F67" s="972">
        <v>27</v>
      </c>
      <c r="G67" s="631"/>
    </row>
    <row r="68" spans="1:38" ht="16.5" customHeight="1" x14ac:dyDescent="0.25">
      <c r="A68" s="359"/>
      <c r="B68" s="468"/>
      <c r="C68" s="534"/>
      <c r="D68" s="470"/>
      <c r="E68" s="816"/>
      <c r="F68" s="973"/>
      <c r="G68" s="571"/>
    </row>
    <row r="69" spans="1:38" ht="15" customHeight="1" x14ac:dyDescent="0.25">
      <c r="A69" s="358"/>
      <c r="B69" s="468"/>
      <c r="C69" s="607" t="s">
        <v>290</v>
      </c>
      <c r="D69" s="350" t="s">
        <v>80</v>
      </c>
      <c r="E69" s="817">
        <v>700</v>
      </c>
      <c r="F69" s="845">
        <v>1500</v>
      </c>
    </row>
    <row r="70" spans="1:38" ht="15" customHeight="1" thickBot="1" x14ac:dyDescent="0.3">
      <c r="A70" s="983"/>
      <c r="B70" s="974"/>
      <c r="C70" s="980"/>
      <c r="D70" s="981"/>
      <c r="E70" s="982"/>
      <c r="F70" s="984"/>
      <c r="H70" s="86"/>
    </row>
    <row r="71" spans="1:38" ht="15" customHeight="1" x14ac:dyDescent="0.25">
      <c r="A71" s="261" t="s">
        <v>1</v>
      </c>
      <c r="B71" s="262" t="s">
        <v>2</v>
      </c>
      <c r="C71" s="339"/>
      <c r="D71" s="475"/>
      <c r="E71" s="341" t="s">
        <v>330</v>
      </c>
      <c r="F71" s="639" t="s">
        <v>149</v>
      </c>
      <c r="H71" s="86"/>
    </row>
    <row r="72" spans="1:38" ht="15" customHeight="1" x14ac:dyDescent="0.25">
      <c r="A72" s="263" t="s">
        <v>3</v>
      </c>
      <c r="B72" s="264" t="s">
        <v>4</v>
      </c>
      <c r="C72" s="87" t="s">
        <v>41</v>
      </c>
      <c r="D72" s="265" t="s">
        <v>5</v>
      </c>
      <c r="E72" s="111" t="s">
        <v>331</v>
      </c>
      <c r="F72" s="640" t="s">
        <v>150</v>
      </c>
      <c r="H72" s="86"/>
    </row>
    <row r="73" spans="1:38" ht="15" customHeight="1" thickBot="1" x14ac:dyDescent="0.3">
      <c r="A73" s="266" t="s">
        <v>6</v>
      </c>
      <c r="B73" s="267" t="s">
        <v>7</v>
      </c>
      <c r="C73" s="89"/>
      <c r="D73" s="268"/>
      <c r="E73" s="79" t="s">
        <v>42</v>
      </c>
      <c r="F73" s="641" t="s">
        <v>48</v>
      </c>
      <c r="H73" s="86"/>
    </row>
    <row r="74" spans="1:38" s="78" customFormat="1" ht="15" customHeight="1" x14ac:dyDescent="0.25">
      <c r="A74" s="358"/>
      <c r="B74" s="322"/>
      <c r="C74" s="928"/>
      <c r="D74" s="929" t="s">
        <v>74</v>
      </c>
      <c r="E74" s="817">
        <v>539</v>
      </c>
      <c r="F74" s="848">
        <v>449</v>
      </c>
      <c r="G74" s="77"/>
      <c r="H74" s="86"/>
      <c r="I74" s="24"/>
      <c r="J74" s="77"/>
      <c r="K74" s="77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</row>
    <row r="75" spans="1:38" s="78" customFormat="1" ht="15" customHeight="1" x14ac:dyDescent="0.25">
      <c r="A75" s="482"/>
      <c r="B75" s="322"/>
      <c r="C75" s="928"/>
      <c r="D75" s="930" t="s">
        <v>77</v>
      </c>
      <c r="E75" s="817">
        <f>SUM(E77:E80)</f>
        <v>529</v>
      </c>
      <c r="F75" s="848">
        <f t="shared" ref="F75" si="5">SUM(F77:F80)</f>
        <v>339</v>
      </c>
      <c r="G75" s="77"/>
      <c r="H75" s="86"/>
      <c r="I75" s="24"/>
      <c r="J75" s="77"/>
      <c r="K75" s="77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  <c r="AC75" s="77"/>
      <c r="AD75" s="77"/>
      <c r="AE75" s="77"/>
      <c r="AF75" s="77"/>
      <c r="AG75" s="77"/>
      <c r="AH75" s="77"/>
      <c r="AI75" s="77"/>
      <c r="AJ75" s="77"/>
      <c r="AK75" s="77"/>
      <c r="AL75" s="77"/>
    </row>
    <row r="76" spans="1:38" s="78" customFormat="1" ht="15" customHeight="1" x14ac:dyDescent="0.25">
      <c r="A76" s="482"/>
      <c r="B76" s="468"/>
      <c r="C76" s="366"/>
      <c r="D76" s="481" t="s">
        <v>154</v>
      </c>
      <c r="E76" s="811"/>
      <c r="F76" s="849"/>
      <c r="G76" s="77"/>
      <c r="H76" s="86"/>
      <c r="I76" s="24"/>
      <c r="J76" s="77"/>
      <c r="K76" s="77"/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  <c r="AC76" s="77"/>
      <c r="AD76" s="77"/>
      <c r="AE76" s="77"/>
      <c r="AF76" s="77"/>
      <c r="AG76" s="77"/>
      <c r="AH76" s="77"/>
      <c r="AI76" s="77"/>
      <c r="AJ76" s="77"/>
      <c r="AK76" s="77"/>
      <c r="AL76" s="77"/>
    </row>
    <row r="77" spans="1:38" s="78" customFormat="1" ht="15" customHeight="1" x14ac:dyDescent="0.25">
      <c r="A77" s="609"/>
      <c r="B77" s="931" t="s">
        <v>191</v>
      </c>
      <c r="C77" s="932" t="s">
        <v>192</v>
      </c>
      <c r="D77" s="933" t="s">
        <v>193</v>
      </c>
      <c r="E77" s="818">
        <v>209</v>
      </c>
      <c r="F77" s="934">
        <v>104</v>
      </c>
      <c r="G77" s="77"/>
      <c r="H77" s="86"/>
      <c r="I77" s="24"/>
      <c r="J77" s="77"/>
      <c r="K77" s="77"/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  <c r="AC77" s="77"/>
      <c r="AD77" s="77"/>
      <c r="AE77" s="77"/>
      <c r="AF77" s="77"/>
      <c r="AG77" s="77"/>
      <c r="AH77" s="77"/>
      <c r="AI77" s="77"/>
      <c r="AJ77" s="77"/>
      <c r="AK77" s="77"/>
      <c r="AL77" s="77"/>
    </row>
    <row r="78" spans="1:38" s="78" customFormat="1" ht="15" customHeight="1" x14ac:dyDescent="0.25">
      <c r="A78" s="609"/>
      <c r="B78" s="931" t="s">
        <v>194</v>
      </c>
      <c r="C78" s="932" t="s">
        <v>192</v>
      </c>
      <c r="D78" s="933" t="s">
        <v>195</v>
      </c>
      <c r="E78" s="818">
        <v>285</v>
      </c>
      <c r="F78" s="934">
        <v>200</v>
      </c>
      <c r="G78" s="77"/>
      <c r="H78" s="86"/>
      <c r="I78" s="24"/>
      <c r="J78" s="77"/>
      <c r="K78" s="77"/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  <c r="AC78" s="77"/>
      <c r="AD78" s="77"/>
      <c r="AE78" s="77"/>
      <c r="AF78" s="77"/>
      <c r="AG78" s="77"/>
      <c r="AH78" s="77"/>
      <c r="AI78" s="77"/>
      <c r="AJ78" s="77"/>
      <c r="AK78" s="77"/>
      <c r="AL78" s="77"/>
    </row>
    <row r="79" spans="1:38" s="78" customFormat="1" ht="15" customHeight="1" x14ac:dyDescent="0.25">
      <c r="A79" s="609"/>
      <c r="B79" s="931" t="s">
        <v>196</v>
      </c>
      <c r="C79" s="932" t="s">
        <v>192</v>
      </c>
      <c r="D79" s="933" t="s">
        <v>197</v>
      </c>
      <c r="E79" s="818">
        <v>5</v>
      </c>
      <c r="F79" s="934">
        <v>5</v>
      </c>
      <c r="G79" s="77"/>
      <c r="H79" s="86"/>
      <c r="I79" s="24"/>
      <c r="J79" s="77"/>
      <c r="K79" s="77"/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  <c r="AC79" s="77"/>
      <c r="AD79" s="77"/>
      <c r="AE79" s="77"/>
      <c r="AF79" s="77"/>
      <c r="AG79" s="77"/>
      <c r="AH79" s="77"/>
      <c r="AI79" s="77"/>
      <c r="AJ79" s="77"/>
      <c r="AK79" s="77"/>
      <c r="AL79" s="77"/>
    </row>
    <row r="80" spans="1:38" s="78" customFormat="1" ht="15" customHeight="1" x14ac:dyDescent="0.25">
      <c r="A80" s="609"/>
      <c r="B80" s="931" t="s">
        <v>198</v>
      </c>
      <c r="C80" s="932" t="s">
        <v>192</v>
      </c>
      <c r="D80" s="933" t="s">
        <v>199</v>
      </c>
      <c r="E80" s="818">
        <v>30</v>
      </c>
      <c r="F80" s="934">
        <v>30</v>
      </c>
      <c r="G80" s="77"/>
      <c r="H80" s="86"/>
      <c r="I80" s="24"/>
      <c r="J80" s="77"/>
      <c r="K80" s="77"/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  <c r="AC80" s="77"/>
      <c r="AD80" s="77"/>
      <c r="AE80" s="77"/>
      <c r="AF80" s="77"/>
      <c r="AG80" s="77"/>
      <c r="AH80" s="77"/>
      <c r="AI80" s="77"/>
      <c r="AJ80" s="77"/>
      <c r="AK80" s="77"/>
      <c r="AL80" s="77"/>
    </row>
    <row r="81" spans="1:38" s="78" customFormat="1" ht="12.75" customHeight="1" x14ac:dyDescent="0.25">
      <c r="A81" s="609"/>
      <c r="B81" s="610"/>
      <c r="C81" s="611"/>
      <c r="D81" s="486"/>
      <c r="E81" s="818"/>
      <c r="F81" s="934"/>
      <c r="G81" s="77"/>
      <c r="H81" s="86"/>
      <c r="I81" s="24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</row>
    <row r="82" spans="1:38" s="78" customFormat="1" ht="15.75" customHeight="1" x14ac:dyDescent="0.25">
      <c r="A82" s="482"/>
      <c r="B82" s="322"/>
      <c r="C82" s="607" t="s">
        <v>309</v>
      </c>
      <c r="D82" s="586" t="s">
        <v>81</v>
      </c>
      <c r="E82" s="818">
        <v>0</v>
      </c>
      <c r="F82" s="935">
        <v>100</v>
      </c>
      <c r="G82" s="77"/>
      <c r="H82" s="86"/>
      <c r="I82" s="24"/>
      <c r="J82" s="77"/>
      <c r="K82" s="77"/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  <c r="AC82" s="77"/>
      <c r="AD82" s="77"/>
      <c r="AE82" s="77"/>
      <c r="AF82" s="77"/>
      <c r="AG82" s="77"/>
      <c r="AH82" s="77"/>
      <c r="AI82" s="77"/>
      <c r="AJ82" s="77"/>
      <c r="AK82" s="77"/>
      <c r="AL82" s="77"/>
    </row>
    <row r="83" spans="1:38" s="78" customFormat="1" ht="21" customHeight="1" x14ac:dyDescent="0.25">
      <c r="A83" s="358"/>
      <c r="B83" s="322"/>
      <c r="C83" s="928"/>
      <c r="D83" s="290"/>
      <c r="E83" s="811"/>
      <c r="F83" s="849"/>
      <c r="G83" s="77"/>
      <c r="H83" s="86"/>
      <c r="I83" s="24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</row>
    <row r="84" spans="1:38" ht="15" customHeight="1" x14ac:dyDescent="0.25">
      <c r="A84" s="180"/>
      <c r="B84" s="307"/>
      <c r="C84" s="181"/>
      <c r="D84" s="587" t="s">
        <v>82</v>
      </c>
      <c r="E84" s="815">
        <f>E85</f>
        <v>3</v>
      </c>
      <c r="F84" s="936">
        <f>F85</f>
        <v>3</v>
      </c>
    </row>
    <row r="85" spans="1:38" ht="15" customHeight="1" x14ac:dyDescent="0.25">
      <c r="A85" s="937"/>
      <c r="B85" s="938"/>
      <c r="C85" s="939" t="s">
        <v>291</v>
      </c>
      <c r="D85" s="485" t="s">
        <v>81</v>
      </c>
      <c r="E85" s="940">
        <v>3</v>
      </c>
      <c r="F85" s="941">
        <v>3</v>
      </c>
    </row>
    <row r="86" spans="1:38" ht="15" customHeight="1" x14ac:dyDescent="0.25">
      <c r="A86" s="358"/>
      <c r="B86" s="322"/>
      <c r="C86" s="928"/>
      <c r="D86" s="399"/>
      <c r="E86" s="811"/>
      <c r="F86" s="840"/>
    </row>
    <row r="87" spans="1:38" ht="15" customHeight="1" x14ac:dyDescent="0.25">
      <c r="A87" s="1097" t="s">
        <v>83</v>
      </c>
      <c r="B87" s="1098" t="s">
        <v>58</v>
      </c>
      <c r="C87" s="1099"/>
      <c r="D87" s="1100"/>
      <c r="E87" s="1101">
        <v>330</v>
      </c>
      <c r="F87" s="1102">
        <v>330</v>
      </c>
    </row>
    <row r="88" spans="1:38" ht="15" customHeight="1" thickBot="1" x14ac:dyDescent="0.3">
      <c r="A88" s="362"/>
      <c r="B88" s="363"/>
      <c r="C88" s="615" t="s">
        <v>279</v>
      </c>
      <c r="D88" s="929" t="s">
        <v>74</v>
      </c>
      <c r="E88" s="821">
        <v>330</v>
      </c>
      <c r="F88" s="926">
        <v>330</v>
      </c>
    </row>
    <row r="89" spans="1:38" ht="20.100000000000001" customHeight="1" thickBot="1" x14ac:dyDescent="0.3">
      <c r="A89" s="1230" t="s">
        <v>9</v>
      </c>
      <c r="B89" s="1231"/>
      <c r="C89" s="1231"/>
      <c r="D89" s="1232"/>
      <c r="E89" s="1233">
        <f>E7+E31+E87</f>
        <v>29070</v>
      </c>
      <c r="F89" s="1224">
        <f>F7+F31+F87</f>
        <v>31013</v>
      </c>
    </row>
    <row r="90" spans="1:38" ht="20.100000000000001" customHeight="1" thickBot="1" x14ac:dyDescent="0.3">
      <c r="A90" s="269"/>
      <c r="B90" s="269"/>
      <c r="C90" s="269"/>
      <c r="D90" s="270"/>
      <c r="E90" s="317"/>
      <c r="F90" s="924"/>
    </row>
    <row r="91" spans="1:38" ht="15" customHeight="1" x14ac:dyDescent="0.25">
      <c r="A91" s="271" t="s">
        <v>1</v>
      </c>
      <c r="B91" s="272" t="s">
        <v>2</v>
      </c>
      <c r="C91" s="339"/>
      <c r="D91" s="352"/>
      <c r="E91" s="341" t="s">
        <v>330</v>
      </c>
      <c r="F91" s="639" t="s">
        <v>149</v>
      </c>
    </row>
    <row r="92" spans="1:38" ht="15" customHeight="1" x14ac:dyDescent="0.25">
      <c r="A92" s="273" t="s">
        <v>3</v>
      </c>
      <c r="B92" s="274" t="s">
        <v>4</v>
      </c>
      <c r="C92" s="87" t="s">
        <v>41</v>
      </c>
      <c r="D92" s="275" t="s">
        <v>5</v>
      </c>
      <c r="E92" s="111" t="s">
        <v>331</v>
      </c>
      <c r="F92" s="640" t="s">
        <v>150</v>
      </c>
    </row>
    <row r="93" spans="1:38" ht="15" customHeight="1" thickBot="1" x14ac:dyDescent="0.3">
      <c r="A93" s="308" t="s">
        <v>6</v>
      </c>
      <c r="B93" s="309" t="s">
        <v>7</v>
      </c>
      <c r="C93" s="89"/>
      <c r="D93" s="310"/>
      <c r="E93" s="79" t="s">
        <v>42</v>
      </c>
      <c r="F93" s="641" t="s">
        <v>48</v>
      </c>
    </row>
    <row r="94" spans="1:38" ht="20.100000000000001" customHeight="1" x14ac:dyDescent="0.25">
      <c r="A94" s="1258" t="s">
        <v>12</v>
      </c>
      <c r="B94" s="1259"/>
      <c r="C94" s="1259"/>
      <c r="D94" s="661"/>
      <c r="E94" s="662"/>
      <c r="F94" s="925"/>
    </row>
    <row r="95" spans="1:38" ht="15" customHeight="1" x14ac:dyDescent="0.25">
      <c r="A95" s="1060" t="s">
        <v>140</v>
      </c>
      <c r="B95" s="1103" t="s">
        <v>47</v>
      </c>
      <c r="C95" s="1104"/>
      <c r="D95" s="1105"/>
      <c r="E95" s="1106">
        <f>E96</f>
        <v>1000</v>
      </c>
      <c r="F95" s="1107">
        <f t="shared" ref="F95" si="6">F96</f>
        <v>1000</v>
      </c>
    </row>
    <row r="96" spans="1:38" ht="15" customHeight="1" x14ac:dyDescent="0.25">
      <c r="A96" s="318"/>
      <c r="B96" s="510"/>
      <c r="C96" s="608" t="s">
        <v>302</v>
      </c>
      <c r="D96" s="350" t="s">
        <v>75</v>
      </c>
      <c r="E96" s="806">
        <f>SUM(E97)</f>
        <v>1000</v>
      </c>
      <c r="F96" s="845">
        <f t="shared" ref="F96" si="7">SUM(F97)</f>
        <v>1000</v>
      </c>
    </row>
    <row r="97" spans="1:6" ht="15" customHeight="1" x14ac:dyDescent="0.25">
      <c r="A97" s="319"/>
      <c r="B97" s="512"/>
      <c r="C97" s="617" t="s">
        <v>345</v>
      </c>
      <c r="D97" s="500" t="s">
        <v>141</v>
      </c>
      <c r="E97" s="820">
        <v>1000</v>
      </c>
      <c r="F97" s="840">
        <v>1000</v>
      </c>
    </row>
    <row r="98" spans="1:6" ht="15" customHeight="1" x14ac:dyDescent="0.25">
      <c r="A98" s="318"/>
      <c r="B98" s="514"/>
      <c r="C98" s="511"/>
      <c r="D98" s="311"/>
      <c r="E98" s="515"/>
      <c r="F98" s="846"/>
    </row>
    <row r="99" spans="1:6" ht="19.5" customHeight="1" x14ac:dyDescent="0.25">
      <c r="A99" s="1060" t="s">
        <v>70</v>
      </c>
      <c r="B99" s="1086" t="s">
        <v>49</v>
      </c>
      <c r="C99" s="1108"/>
      <c r="D99" s="1109"/>
      <c r="E99" s="1110">
        <f>E100+E104+E111+E115</f>
        <v>17392.7</v>
      </c>
      <c r="F99" s="1111">
        <f>F100+F104+F111+F115</f>
        <v>5015</v>
      </c>
    </row>
    <row r="100" spans="1:6" ht="15" customHeight="1" x14ac:dyDescent="0.25">
      <c r="A100" s="516"/>
      <c r="B100" s="517"/>
      <c r="C100" s="518"/>
      <c r="D100" s="519" t="s">
        <v>72</v>
      </c>
      <c r="E100" s="821">
        <v>10792.7</v>
      </c>
      <c r="F100" s="926">
        <v>60</v>
      </c>
    </row>
    <row r="101" spans="1:6" ht="15" customHeight="1" x14ac:dyDescent="0.25">
      <c r="A101" s="326"/>
      <c r="B101" s="312"/>
      <c r="C101" s="328" t="s">
        <v>346</v>
      </c>
      <c r="D101" s="329" t="s">
        <v>135</v>
      </c>
      <c r="E101" s="819">
        <v>10792.7</v>
      </c>
      <c r="F101" s="849">
        <v>0</v>
      </c>
    </row>
    <row r="102" spans="1:6" ht="30" customHeight="1" x14ac:dyDescent="0.25">
      <c r="A102" s="574"/>
      <c r="B102" s="575"/>
      <c r="C102" s="328" t="s">
        <v>348</v>
      </c>
      <c r="D102" s="494" t="s">
        <v>135</v>
      </c>
      <c r="E102" s="513"/>
      <c r="F102" s="840">
        <v>60</v>
      </c>
    </row>
    <row r="103" spans="1:6" ht="15" customHeight="1" x14ac:dyDescent="0.25">
      <c r="A103" s="326"/>
      <c r="B103" s="327"/>
      <c r="C103" s="328"/>
      <c r="D103" s="329"/>
      <c r="E103" s="819"/>
      <c r="F103" s="849"/>
    </row>
    <row r="104" spans="1:6" ht="15" customHeight="1" x14ac:dyDescent="0.25">
      <c r="A104" s="326"/>
      <c r="B104" s="327"/>
      <c r="C104" s="328"/>
      <c r="D104" s="350" t="s">
        <v>73</v>
      </c>
      <c r="E104" s="809">
        <f>E105</f>
        <v>1700</v>
      </c>
      <c r="F104" s="875">
        <f t="shared" ref="F104" si="8">F105</f>
        <v>0</v>
      </c>
    </row>
    <row r="105" spans="1:6" ht="32.25" customHeight="1" thickBot="1" x14ac:dyDescent="0.3">
      <c r="A105" s="520"/>
      <c r="B105" s="975"/>
      <c r="C105" s="976" t="s">
        <v>347</v>
      </c>
      <c r="D105" s="977" t="s">
        <v>135</v>
      </c>
      <c r="E105" s="978">
        <v>1700</v>
      </c>
      <c r="F105" s="979">
        <v>0</v>
      </c>
    </row>
    <row r="106" spans="1:6" ht="2.25" customHeight="1" thickBot="1" x14ac:dyDescent="0.3">
      <c r="A106" s="506"/>
      <c r="B106" s="507"/>
      <c r="C106" s="508"/>
      <c r="D106" s="505"/>
      <c r="E106" s="509"/>
      <c r="F106" s="509"/>
    </row>
    <row r="107" spans="1:6" ht="15" hidden="1" customHeight="1" thickBot="1" x14ac:dyDescent="0.3">
      <c r="A107" s="506"/>
      <c r="B107" s="507"/>
      <c r="C107" s="508"/>
      <c r="D107" s="505"/>
      <c r="E107" s="509"/>
      <c r="F107" s="509"/>
    </row>
    <row r="108" spans="1:6" ht="15" customHeight="1" x14ac:dyDescent="0.25">
      <c r="A108" s="271" t="s">
        <v>1</v>
      </c>
      <c r="B108" s="272" t="s">
        <v>2</v>
      </c>
      <c r="C108" s="339"/>
      <c r="D108" s="352"/>
      <c r="E108" s="341" t="s">
        <v>330</v>
      </c>
      <c r="F108" s="639" t="s">
        <v>149</v>
      </c>
    </row>
    <row r="109" spans="1:6" ht="15" customHeight="1" x14ac:dyDescent="0.25">
      <c r="A109" s="273" t="s">
        <v>3</v>
      </c>
      <c r="B109" s="274" t="s">
        <v>4</v>
      </c>
      <c r="C109" s="87" t="s">
        <v>41</v>
      </c>
      <c r="D109" s="275" t="s">
        <v>5</v>
      </c>
      <c r="E109" s="111" t="s">
        <v>331</v>
      </c>
      <c r="F109" s="640" t="s">
        <v>150</v>
      </c>
    </row>
    <row r="110" spans="1:6" ht="15" customHeight="1" thickBot="1" x14ac:dyDescent="0.3">
      <c r="A110" s="308" t="s">
        <v>6</v>
      </c>
      <c r="B110" s="309" t="s">
        <v>7</v>
      </c>
      <c r="C110" s="89"/>
      <c r="D110" s="310"/>
      <c r="E110" s="79" t="s">
        <v>42</v>
      </c>
      <c r="F110" s="641" t="s">
        <v>48</v>
      </c>
    </row>
    <row r="111" spans="1:6" ht="23.25" customHeight="1" x14ac:dyDescent="0.25">
      <c r="A111" s="326"/>
      <c r="B111" s="327"/>
      <c r="C111" s="504"/>
      <c r="D111" s="250" t="s">
        <v>142</v>
      </c>
      <c r="E111" s="823">
        <f>SUM(E112:E113)</f>
        <v>4900</v>
      </c>
      <c r="F111" s="839">
        <f t="shared" ref="F111" si="9">SUM(F112:F113)</f>
        <v>4594</v>
      </c>
    </row>
    <row r="112" spans="1:6" ht="24.75" customHeight="1" x14ac:dyDescent="0.25">
      <c r="A112" s="326"/>
      <c r="B112" s="314" t="s">
        <v>264</v>
      </c>
      <c r="C112" s="612" t="s">
        <v>285</v>
      </c>
      <c r="D112" s="329" t="s">
        <v>135</v>
      </c>
      <c r="E112" s="819">
        <v>2300</v>
      </c>
      <c r="F112" s="849">
        <v>894</v>
      </c>
    </row>
    <row r="113" spans="1:6" ht="30.75" customHeight="1" x14ac:dyDescent="0.25">
      <c r="A113" s="326"/>
      <c r="B113" s="314" t="s">
        <v>263</v>
      </c>
      <c r="C113" s="612" t="s">
        <v>286</v>
      </c>
      <c r="D113" s="329" t="s">
        <v>135</v>
      </c>
      <c r="E113" s="819">
        <v>2600</v>
      </c>
      <c r="F113" s="849">
        <v>3700</v>
      </c>
    </row>
    <row r="114" spans="1:6" ht="18.75" customHeight="1" x14ac:dyDescent="0.25">
      <c r="A114" s="326"/>
      <c r="B114" s="314"/>
      <c r="C114" s="332"/>
      <c r="D114" s="313"/>
      <c r="E114" s="819"/>
      <c r="F114" s="849"/>
    </row>
    <row r="115" spans="1:6" ht="27.75" customHeight="1" x14ac:dyDescent="0.25">
      <c r="A115" s="326"/>
      <c r="B115" s="314"/>
      <c r="C115" s="612" t="s">
        <v>287</v>
      </c>
      <c r="D115" s="483" t="s">
        <v>74</v>
      </c>
      <c r="E115" s="809">
        <f>E116</f>
        <v>0</v>
      </c>
      <c r="F115" s="875">
        <f t="shared" ref="F115" si="10">F116</f>
        <v>361</v>
      </c>
    </row>
    <row r="116" spans="1:6" ht="32.25" customHeight="1" x14ac:dyDescent="0.25">
      <c r="A116" s="334"/>
      <c r="B116" s="613" t="s">
        <v>350</v>
      </c>
      <c r="C116" s="612" t="s">
        <v>349</v>
      </c>
      <c r="D116" s="955" t="s">
        <v>135</v>
      </c>
      <c r="E116" s="822">
        <v>0</v>
      </c>
      <c r="F116" s="956">
        <v>361</v>
      </c>
    </row>
    <row r="117" spans="1:6" ht="15" customHeight="1" x14ac:dyDescent="0.25">
      <c r="A117" s="387"/>
      <c r="B117" s="314"/>
      <c r="C117" s="332"/>
      <c r="D117" s="175"/>
      <c r="E117" s="515"/>
      <c r="F117" s="846"/>
    </row>
    <row r="118" spans="1:6" ht="15" customHeight="1" x14ac:dyDescent="0.25">
      <c r="A118" s="1060" t="s">
        <v>76</v>
      </c>
      <c r="B118" s="1086" t="s">
        <v>66</v>
      </c>
      <c r="C118" s="1087"/>
      <c r="D118" s="1109"/>
      <c r="E118" s="1110">
        <f>E120</f>
        <v>253</v>
      </c>
      <c r="F118" s="1111">
        <f t="shared" ref="F118" si="11">F120</f>
        <v>137</v>
      </c>
    </row>
    <row r="119" spans="1:6" ht="15" customHeight="1" x14ac:dyDescent="0.25">
      <c r="A119" s="315"/>
      <c r="B119" s="589" t="s">
        <v>96</v>
      </c>
      <c r="C119" s="957"/>
      <c r="D119" s="350"/>
      <c r="E119" s="515"/>
      <c r="F119" s="846"/>
    </row>
    <row r="120" spans="1:6" ht="15" customHeight="1" x14ac:dyDescent="0.25">
      <c r="A120" s="958"/>
      <c r="B120" s="330"/>
      <c r="C120" s="959"/>
      <c r="D120" s="483" t="s">
        <v>73</v>
      </c>
      <c r="E120" s="809">
        <f>SUM(E123:E126)</f>
        <v>253</v>
      </c>
      <c r="F120" s="875">
        <f>SUM(F123:F126)</f>
        <v>137</v>
      </c>
    </row>
    <row r="121" spans="1:6" ht="15" customHeight="1" x14ac:dyDescent="0.25">
      <c r="A121" s="958"/>
      <c r="B121" s="314"/>
      <c r="C121" s="959"/>
      <c r="D121" s="258" t="s">
        <v>143</v>
      </c>
      <c r="E121" s="809">
        <f>SUM(E123:E125)</f>
        <v>253</v>
      </c>
      <c r="F121" s="875">
        <f t="shared" ref="F121" si="12">SUM(F123:F125)</f>
        <v>137</v>
      </c>
    </row>
    <row r="122" spans="1:6" ht="15" customHeight="1" x14ac:dyDescent="0.25">
      <c r="A122" s="958"/>
      <c r="B122" s="314"/>
      <c r="C122" s="959"/>
      <c r="D122" s="258" t="s">
        <v>154</v>
      </c>
      <c r="E122" s="819"/>
      <c r="F122" s="849"/>
    </row>
    <row r="123" spans="1:6" ht="15" customHeight="1" x14ac:dyDescent="0.25">
      <c r="A123" s="958"/>
      <c r="B123" s="314" t="s">
        <v>200</v>
      </c>
      <c r="C123" s="323" t="s">
        <v>185</v>
      </c>
      <c r="D123" s="933" t="s">
        <v>201</v>
      </c>
      <c r="E123" s="819">
        <v>0</v>
      </c>
      <c r="F123" s="849">
        <v>137</v>
      </c>
    </row>
    <row r="124" spans="1:6" ht="15" hidden="1" customHeight="1" x14ac:dyDescent="0.25">
      <c r="A124" s="387"/>
      <c r="B124" s="330"/>
      <c r="C124" s="331"/>
      <c r="D124" s="933" t="s">
        <v>201</v>
      </c>
      <c r="E124" s="819">
        <v>110</v>
      </c>
      <c r="F124" s="849">
        <v>0</v>
      </c>
    </row>
    <row r="125" spans="1:6" ht="15" hidden="1" customHeight="1" x14ac:dyDescent="0.25">
      <c r="A125" s="387"/>
      <c r="B125" s="330"/>
      <c r="C125" s="331"/>
      <c r="D125" s="933" t="s">
        <v>201</v>
      </c>
      <c r="E125" s="819">
        <v>143</v>
      </c>
      <c r="F125" s="849">
        <v>0</v>
      </c>
    </row>
    <row r="126" spans="1:6" ht="15" customHeight="1" x14ac:dyDescent="0.25">
      <c r="A126" s="387"/>
      <c r="B126" s="330"/>
      <c r="C126" s="332"/>
      <c r="D126" s="333"/>
      <c r="E126" s="515"/>
      <c r="F126" s="846"/>
    </row>
    <row r="127" spans="1:6" ht="15" customHeight="1" x14ac:dyDescent="0.25">
      <c r="A127" s="1097" t="s">
        <v>83</v>
      </c>
      <c r="B127" s="1098" t="s">
        <v>58</v>
      </c>
      <c r="C127" s="1099"/>
      <c r="D127" s="1109"/>
      <c r="E127" s="1112">
        <f>E129+E131</f>
        <v>3743.2</v>
      </c>
      <c r="F127" s="1113">
        <f t="shared" ref="F127" si="13">F129+F131</f>
        <v>0</v>
      </c>
    </row>
    <row r="128" spans="1:6" ht="15" customHeight="1" x14ac:dyDescent="0.25">
      <c r="A128" s="334"/>
      <c r="B128" s="680"/>
      <c r="C128" s="335"/>
      <c r="D128" s="250" t="s">
        <v>142</v>
      </c>
      <c r="E128" s="823">
        <f>E129</f>
        <v>3277.7</v>
      </c>
      <c r="F128" s="839">
        <f t="shared" ref="F128" si="14">F129</f>
        <v>0</v>
      </c>
    </row>
    <row r="129" spans="1:6" ht="15" customHeight="1" x14ac:dyDescent="0.25">
      <c r="A129" s="334"/>
      <c r="B129" s="680"/>
      <c r="C129" s="356" t="s">
        <v>351</v>
      </c>
      <c r="D129" s="960" t="s">
        <v>135</v>
      </c>
      <c r="E129" s="824">
        <v>3277.7</v>
      </c>
      <c r="F129" s="956">
        <v>0</v>
      </c>
    </row>
    <row r="130" spans="1:6" ht="15" customHeight="1" x14ac:dyDescent="0.25">
      <c r="A130" s="334"/>
      <c r="B130" s="680"/>
      <c r="C130" s="335"/>
      <c r="D130" s="333"/>
      <c r="E130" s="825"/>
      <c r="F130" s="841"/>
    </row>
    <row r="131" spans="1:6" ht="15" customHeight="1" x14ac:dyDescent="0.25">
      <c r="A131" s="336"/>
      <c r="B131" s="961"/>
      <c r="C131" s="962"/>
      <c r="D131" s="483" t="s">
        <v>74</v>
      </c>
      <c r="E131" s="963">
        <f>SUM(E132:E133)</f>
        <v>465.5</v>
      </c>
      <c r="F131" s="964">
        <f>SUM(F132:F133)</f>
        <v>0</v>
      </c>
    </row>
    <row r="132" spans="1:6" ht="15" customHeight="1" x14ac:dyDescent="0.25">
      <c r="A132" s="336"/>
      <c r="B132" s="316"/>
      <c r="C132" s="332" t="s">
        <v>352</v>
      </c>
      <c r="D132" s="960" t="s">
        <v>135</v>
      </c>
      <c r="E132" s="337">
        <v>290.5</v>
      </c>
      <c r="F132" s="965">
        <v>0</v>
      </c>
    </row>
    <row r="133" spans="1:6" ht="15" customHeight="1" thickBot="1" x14ac:dyDescent="0.3">
      <c r="A133" s="336"/>
      <c r="B133" s="668"/>
      <c r="C133" s="663" t="s">
        <v>353</v>
      </c>
      <c r="D133" s="664" t="s">
        <v>138</v>
      </c>
      <c r="E133" s="665">
        <v>175</v>
      </c>
      <c r="F133" s="966">
        <v>0</v>
      </c>
    </row>
    <row r="134" spans="1:6" ht="20.100000000000001" customHeight="1" thickBot="1" x14ac:dyDescent="0.3">
      <c r="A134" s="1260" t="s">
        <v>13</v>
      </c>
      <c r="B134" s="1261"/>
      <c r="C134" s="1261"/>
      <c r="D134" s="1222"/>
      <c r="E134" s="1223">
        <f>E95+E99+E118+E127</f>
        <v>22388.9</v>
      </c>
      <c r="F134" s="1224">
        <f>F95+F99+F118+F127</f>
        <v>6152</v>
      </c>
    </row>
    <row r="135" spans="1:6" ht="20.100000000000001" customHeight="1" thickBot="1" x14ac:dyDescent="0.3">
      <c r="A135" s="666"/>
      <c r="B135" s="666"/>
      <c r="C135" s="666"/>
      <c r="D135" s="666"/>
      <c r="E135" s="667"/>
      <c r="F135" s="826"/>
    </row>
    <row r="136" spans="1:6" ht="20.100000000000001" customHeight="1" thickBot="1" x14ac:dyDescent="0.3">
      <c r="A136" s="1225" t="s">
        <v>14</v>
      </c>
      <c r="B136" s="1226"/>
      <c r="C136" s="1227"/>
      <c r="D136" s="1227"/>
      <c r="E136" s="1228">
        <f>E89+E134</f>
        <v>51458.9</v>
      </c>
      <c r="F136" s="1229">
        <f>F89+F134</f>
        <v>37165</v>
      </c>
    </row>
    <row r="137" spans="1:6" ht="15.75" x14ac:dyDescent="0.25">
      <c r="A137" s="115"/>
      <c r="B137" s="115"/>
      <c r="C137" s="115"/>
      <c r="D137" s="22"/>
      <c r="E137" s="22"/>
      <c r="F137" s="35"/>
    </row>
    <row r="138" spans="1:6" ht="15.75" x14ac:dyDescent="0.25">
      <c r="A138" s="115"/>
      <c r="B138" s="115"/>
      <c r="C138" s="115"/>
      <c r="D138" s="22"/>
      <c r="E138" s="22"/>
      <c r="F138" s="35"/>
    </row>
    <row r="139" spans="1:6" ht="15.75" x14ac:dyDescent="0.25">
      <c r="A139" s="115"/>
      <c r="B139" s="115"/>
      <c r="C139" s="115"/>
      <c r="D139" s="22"/>
      <c r="E139" s="22"/>
      <c r="F139" s="35"/>
    </row>
    <row r="140" spans="1:6" ht="15.75" x14ac:dyDescent="0.25">
      <c r="A140" s="115"/>
      <c r="B140" s="115"/>
      <c r="C140" s="115"/>
      <c r="D140" s="22"/>
      <c r="E140" s="22"/>
      <c r="F140" s="35"/>
    </row>
    <row r="141" spans="1:6" ht="15.75" x14ac:dyDescent="0.25">
      <c r="A141" s="115"/>
      <c r="B141" s="115"/>
      <c r="C141" s="115"/>
      <c r="D141" s="22"/>
      <c r="E141" s="22"/>
      <c r="F141" s="35"/>
    </row>
    <row r="142" spans="1:6" ht="15.75" x14ac:dyDescent="0.25">
      <c r="A142" s="115"/>
      <c r="B142" s="115"/>
      <c r="C142" s="115"/>
      <c r="D142" s="22"/>
      <c r="E142" s="22"/>
      <c r="F142" s="35"/>
    </row>
    <row r="143" spans="1:6" ht="15.75" x14ac:dyDescent="0.25">
      <c r="A143" s="115"/>
      <c r="B143" s="115"/>
      <c r="C143" s="115"/>
      <c r="D143" s="22"/>
      <c r="E143" s="22"/>
      <c r="F143" s="35"/>
    </row>
    <row r="144" spans="1:6" ht="15.75" x14ac:dyDescent="0.25">
      <c r="A144" s="115"/>
      <c r="B144" s="115"/>
      <c r="C144" s="115"/>
      <c r="D144" s="22"/>
      <c r="E144" s="22"/>
      <c r="F144" s="35"/>
    </row>
    <row r="145" spans="1:6" ht="15.75" x14ac:dyDescent="0.25">
      <c r="A145" s="115"/>
      <c r="B145" s="115"/>
      <c r="C145" s="115"/>
      <c r="D145" s="22"/>
      <c r="E145" s="22"/>
      <c r="F145" s="35"/>
    </row>
    <row r="146" spans="1:6" ht="15.75" x14ac:dyDescent="0.25">
      <c r="A146" s="115"/>
      <c r="B146" s="115"/>
      <c r="C146" s="115"/>
      <c r="D146" s="22"/>
      <c r="E146" s="22"/>
      <c r="F146" s="35"/>
    </row>
    <row r="147" spans="1:6" ht="15.75" x14ac:dyDescent="0.25">
      <c r="A147" s="115"/>
      <c r="B147" s="115"/>
      <c r="C147" s="115"/>
      <c r="D147" s="22"/>
      <c r="E147" s="22"/>
      <c r="F147" s="35"/>
    </row>
    <row r="148" spans="1:6" ht="15.75" x14ac:dyDescent="0.25">
      <c r="A148" s="115"/>
      <c r="B148" s="115"/>
      <c r="C148" s="115"/>
      <c r="D148" s="22"/>
      <c r="E148" s="22"/>
      <c r="F148" s="35"/>
    </row>
    <row r="149" spans="1:6" ht="15.75" x14ac:dyDescent="0.25">
      <c r="A149" s="115"/>
      <c r="B149" s="115"/>
      <c r="C149" s="115"/>
      <c r="D149" s="22"/>
      <c r="E149" s="22"/>
      <c r="F149" s="35"/>
    </row>
    <row r="150" spans="1:6" ht="15.75" x14ac:dyDescent="0.25">
      <c r="A150" s="115"/>
      <c r="B150" s="115"/>
      <c r="C150" s="115"/>
      <c r="D150" s="22"/>
      <c r="E150" s="22"/>
      <c r="F150" s="35"/>
    </row>
    <row r="151" spans="1:6" ht="15.75" x14ac:dyDescent="0.25">
      <c r="A151" s="115"/>
      <c r="B151" s="115"/>
      <c r="C151" s="115"/>
      <c r="D151" s="22"/>
      <c r="E151" s="22"/>
      <c r="F151" s="35"/>
    </row>
    <row r="152" spans="1:6" ht="15.75" x14ac:dyDescent="0.25">
      <c r="A152" s="115"/>
      <c r="B152" s="115"/>
      <c r="C152" s="115"/>
      <c r="D152" s="22"/>
      <c r="E152" s="22"/>
      <c r="F152" s="35"/>
    </row>
    <row r="153" spans="1:6" ht="15.75" x14ac:dyDescent="0.25">
      <c r="A153" s="115"/>
      <c r="B153" s="115"/>
      <c r="C153" s="115"/>
      <c r="D153" s="22"/>
      <c r="E153" s="22"/>
      <c r="F153" s="35"/>
    </row>
    <row r="154" spans="1:6" ht="15.75" x14ac:dyDescent="0.25">
      <c r="A154" s="115"/>
      <c r="B154" s="115"/>
      <c r="C154" s="115"/>
      <c r="D154" s="22"/>
      <c r="E154" s="22"/>
      <c r="F154" s="35"/>
    </row>
    <row r="155" spans="1:6" ht="15.75" x14ac:dyDescent="0.25">
      <c r="A155" s="115"/>
      <c r="B155" s="115"/>
      <c r="C155" s="115"/>
      <c r="D155" s="22"/>
      <c r="E155" s="22"/>
      <c r="F155" s="35"/>
    </row>
    <row r="156" spans="1:6" ht="15.75" x14ac:dyDescent="0.25">
      <c r="A156" s="115"/>
      <c r="B156" s="115"/>
      <c r="C156" s="115"/>
      <c r="D156" s="22"/>
      <c r="E156" s="22"/>
      <c r="F156" s="35"/>
    </row>
    <row r="157" spans="1:6" ht="15.75" x14ac:dyDescent="0.25">
      <c r="A157" s="115"/>
      <c r="B157" s="115"/>
      <c r="C157" s="115"/>
      <c r="D157" s="22"/>
      <c r="E157" s="22"/>
      <c r="F157" s="35"/>
    </row>
    <row r="158" spans="1:6" ht="15.75" x14ac:dyDescent="0.25">
      <c r="A158" s="115"/>
      <c r="B158" s="115"/>
      <c r="C158" s="115"/>
      <c r="D158" s="22"/>
      <c r="E158" s="22"/>
      <c r="F158" s="35"/>
    </row>
    <row r="159" spans="1:6" ht="15.75" x14ac:dyDescent="0.25">
      <c r="A159" s="115"/>
      <c r="B159" s="115"/>
      <c r="C159" s="115"/>
      <c r="D159" s="22"/>
      <c r="E159" s="22"/>
      <c r="F159" s="35"/>
    </row>
    <row r="160" spans="1:6" ht="15.75" x14ac:dyDescent="0.25">
      <c r="A160" s="115"/>
      <c r="B160" s="115"/>
      <c r="C160" s="115"/>
      <c r="D160" s="22"/>
      <c r="E160" s="22"/>
      <c r="F160" s="35"/>
    </row>
    <row r="161" spans="1:6" ht="15.75" x14ac:dyDescent="0.25">
      <c r="A161" s="115"/>
      <c r="B161" s="115"/>
      <c r="C161" s="115"/>
      <c r="D161" s="22"/>
      <c r="E161" s="22"/>
      <c r="F161" s="35"/>
    </row>
    <row r="162" spans="1:6" ht="15.75" x14ac:dyDescent="0.25">
      <c r="A162" s="115"/>
      <c r="B162" s="115"/>
      <c r="C162" s="115"/>
      <c r="D162" s="22"/>
      <c r="E162" s="22"/>
      <c r="F162" s="35"/>
    </row>
    <row r="163" spans="1:6" ht="15.75" x14ac:dyDescent="0.25">
      <c r="A163" s="115"/>
      <c r="B163" s="115"/>
      <c r="C163" s="115"/>
      <c r="D163" s="22"/>
      <c r="E163" s="22"/>
      <c r="F163" s="35"/>
    </row>
    <row r="164" spans="1:6" ht="15.75" x14ac:dyDescent="0.25">
      <c r="A164" s="115"/>
      <c r="B164" s="115"/>
      <c r="C164" s="115"/>
      <c r="D164" s="22"/>
      <c r="E164" s="22"/>
      <c r="F164" s="35"/>
    </row>
    <row r="165" spans="1:6" ht="15.75" x14ac:dyDescent="0.25">
      <c r="A165" s="115"/>
      <c r="B165" s="115"/>
      <c r="C165" s="115"/>
      <c r="D165" s="22"/>
      <c r="E165" s="22"/>
      <c r="F165" s="35"/>
    </row>
    <row r="166" spans="1:6" ht="15.75" x14ac:dyDescent="0.25">
      <c r="A166" s="115"/>
      <c r="B166" s="115"/>
      <c r="C166" s="115"/>
      <c r="D166" s="22"/>
      <c r="E166" s="22"/>
      <c r="F166" s="35"/>
    </row>
    <row r="167" spans="1:6" ht="15.75" x14ac:dyDescent="0.25">
      <c r="A167" s="115"/>
      <c r="B167" s="115"/>
      <c r="C167" s="115"/>
      <c r="D167" s="22"/>
      <c r="E167" s="22"/>
      <c r="F167" s="35"/>
    </row>
    <row r="168" spans="1:6" ht="15.75" x14ac:dyDescent="0.25">
      <c r="A168" s="115"/>
      <c r="B168" s="115"/>
      <c r="C168" s="115"/>
      <c r="D168" s="22"/>
      <c r="E168" s="22"/>
      <c r="F168" s="35"/>
    </row>
    <row r="169" spans="1:6" ht="15.75" x14ac:dyDescent="0.25">
      <c r="A169" s="115"/>
      <c r="B169" s="115"/>
      <c r="C169" s="115"/>
      <c r="D169" s="22"/>
      <c r="E169" s="22"/>
      <c r="F169" s="35"/>
    </row>
    <row r="170" spans="1:6" ht="15.75" x14ac:dyDescent="0.25">
      <c r="A170" s="115"/>
      <c r="B170" s="115"/>
      <c r="C170" s="115"/>
      <c r="D170" s="22"/>
      <c r="E170" s="22"/>
      <c r="F170" s="35"/>
    </row>
    <row r="171" spans="1:6" ht="15.75" x14ac:dyDescent="0.25">
      <c r="A171" s="115"/>
      <c r="B171" s="115"/>
      <c r="C171" s="115"/>
      <c r="D171" s="22"/>
      <c r="E171" s="22"/>
      <c r="F171" s="35"/>
    </row>
    <row r="172" spans="1:6" x14ac:dyDescent="0.25">
      <c r="F172" s="81"/>
    </row>
    <row r="173" spans="1:6" x14ac:dyDescent="0.25">
      <c r="F173" s="81"/>
    </row>
    <row r="174" spans="1:6" x14ac:dyDescent="0.25">
      <c r="F174" s="81"/>
    </row>
    <row r="175" spans="1:6" x14ac:dyDescent="0.25">
      <c r="F175" s="81"/>
    </row>
    <row r="176" spans="1:6" x14ac:dyDescent="0.25">
      <c r="F176" s="81"/>
    </row>
    <row r="177" spans="6:6" x14ac:dyDescent="0.25">
      <c r="F177" s="81"/>
    </row>
    <row r="178" spans="6:6" x14ac:dyDescent="0.25">
      <c r="F178" s="81"/>
    </row>
    <row r="179" spans="6:6" x14ac:dyDescent="0.25">
      <c r="F179" s="81"/>
    </row>
    <row r="180" spans="6:6" x14ac:dyDescent="0.25">
      <c r="F180" s="81"/>
    </row>
    <row r="181" spans="6:6" x14ac:dyDescent="0.25">
      <c r="F181" s="81"/>
    </row>
    <row r="182" spans="6:6" x14ac:dyDescent="0.25">
      <c r="F182" s="81"/>
    </row>
    <row r="183" spans="6:6" x14ac:dyDescent="0.25">
      <c r="F183" s="81"/>
    </row>
    <row r="184" spans="6:6" x14ac:dyDescent="0.25">
      <c r="F184" s="81"/>
    </row>
    <row r="185" spans="6:6" x14ac:dyDescent="0.25">
      <c r="F185" s="81"/>
    </row>
    <row r="186" spans="6:6" x14ac:dyDescent="0.25">
      <c r="F186" s="81"/>
    </row>
    <row r="187" spans="6:6" x14ac:dyDescent="0.25">
      <c r="F187" s="81"/>
    </row>
    <row r="188" spans="6:6" x14ac:dyDescent="0.25">
      <c r="F188" s="81"/>
    </row>
    <row r="189" spans="6:6" x14ac:dyDescent="0.25">
      <c r="F189" s="81"/>
    </row>
    <row r="190" spans="6:6" x14ac:dyDescent="0.25">
      <c r="F190" s="81"/>
    </row>
    <row r="191" spans="6:6" x14ac:dyDescent="0.25">
      <c r="F191" s="81"/>
    </row>
    <row r="192" spans="6:6" x14ac:dyDescent="0.25">
      <c r="F192" s="81"/>
    </row>
    <row r="193" spans="6:6" x14ac:dyDescent="0.25">
      <c r="F193" s="81"/>
    </row>
    <row r="194" spans="6:6" x14ac:dyDescent="0.25">
      <c r="F194" s="81"/>
    </row>
    <row r="195" spans="6:6" ht="21.95" customHeight="1" x14ac:dyDescent="0.25">
      <c r="F195" s="81"/>
    </row>
    <row r="196" spans="6:6" ht="21.95" customHeight="1" x14ac:dyDescent="0.25">
      <c r="F196" s="81"/>
    </row>
    <row r="197" spans="6:6" ht="21.95" customHeight="1" x14ac:dyDescent="0.25">
      <c r="F197" s="81"/>
    </row>
    <row r="198" spans="6:6" ht="21.95" customHeight="1" x14ac:dyDescent="0.25">
      <c r="F198" s="81"/>
    </row>
    <row r="199" spans="6:6" ht="21.95" customHeight="1" x14ac:dyDescent="0.25">
      <c r="F199" s="81"/>
    </row>
    <row r="200" spans="6:6" ht="21.95" customHeight="1" x14ac:dyDescent="0.25">
      <c r="F200" s="81"/>
    </row>
    <row r="201" spans="6:6" ht="21.95" customHeight="1" x14ac:dyDescent="0.25">
      <c r="F201" s="81"/>
    </row>
    <row r="202" spans="6:6" ht="21.95" customHeight="1" x14ac:dyDescent="0.25">
      <c r="F202" s="81"/>
    </row>
    <row r="203" spans="6:6" ht="21.95" customHeight="1" x14ac:dyDescent="0.25">
      <c r="F203" s="81"/>
    </row>
    <row r="204" spans="6:6" ht="21.95" customHeight="1" x14ac:dyDescent="0.25">
      <c r="F204" s="81"/>
    </row>
    <row r="205" spans="6:6" ht="21.95" customHeight="1" x14ac:dyDescent="0.25">
      <c r="F205" s="81"/>
    </row>
    <row r="206" spans="6:6" ht="21.95" customHeight="1" x14ac:dyDescent="0.25">
      <c r="F206" s="81"/>
    </row>
    <row r="207" spans="6:6" ht="21.95" customHeight="1" x14ac:dyDescent="0.25">
      <c r="F207" s="81"/>
    </row>
    <row r="208" spans="6:6" ht="21.95" customHeight="1" x14ac:dyDescent="0.25">
      <c r="F208" s="81"/>
    </row>
    <row r="209" spans="6:6" ht="21.95" customHeight="1" x14ac:dyDescent="0.25">
      <c r="F209" s="81"/>
    </row>
    <row r="210" spans="6:6" ht="21.95" customHeight="1" x14ac:dyDescent="0.25">
      <c r="F210" s="81"/>
    </row>
    <row r="211" spans="6:6" ht="21.95" customHeight="1" x14ac:dyDescent="0.25">
      <c r="F211" s="81"/>
    </row>
    <row r="212" spans="6:6" ht="21.95" customHeight="1" x14ac:dyDescent="0.25">
      <c r="F212" s="81"/>
    </row>
    <row r="213" spans="6:6" ht="21.95" customHeight="1" x14ac:dyDescent="0.25">
      <c r="F213" s="81"/>
    </row>
    <row r="214" spans="6:6" ht="21.95" customHeight="1" x14ac:dyDescent="0.25">
      <c r="F214" s="81"/>
    </row>
    <row r="215" spans="6:6" ht="21.95" customHeight="1" x14ac:dyDescent="0.25">
      <c r="F215" s="81"/>
    </row>
    <row r="216" spans="6:6" ht="21.95" customHeight="1" x14ac:dyDescent="0.25">
      <c r="F216" s="81"/>
    </row>
    <row r="217" spans="6:6" ht="21.95" customHeight="1" x14ac:dyDescent="0.25">
      <c r="F217" s="81"/>
    </row>
    <row r="218" spans="6:6" ht="21.95" customHeight="1" x14ac:dyDescent="0.25">
      <c r="F218" s="81"/>
    </row>
    <row r="219" spans="6:6" ht="21.95" customHeight="1" x14ac:dyDescent="0.25">
      <c r="F219" s="81"/>
    </row>
    <row r="220" spans="6:6" ht="21.95" customHeight="1" x14ac:dyDescent="0.25">
      <c r="F220" s="81"/>
    </row>
    <row r="221" spans="6:6" ht="21.95" customHeight="1" x14ac:dyDescent="0.25">
      <c r="F221" s="81"/>
    </row>
    <row r="222" spans="6:6" ht="27" customHeight="1" x14ac:dyDescent="0.25">
      <c r="F222" s="81"/>
    </row>
    <row r="223" spans="6:6" ht="15" customHeight="1" x14ac:dyDescent="0.25">
      <c r="F223" s="81"/>
    </row>
    <row r="224" spans="6:6" ht="15" customHeight="1" x14ac:dyDescent="0.25">
      <c r="F224" s="81"/>
    </row>
    <row r="225" spans="6:6" ht="15" customHeight="1" x14ac:dyDescent="0.25">
      <c r="F225" s="81"/>
    </row>
    <row r="226" spans="6:6" x14ac:dyDescent="0.25">
      <c r="F226" s="81"/>
    </row>
    <row r="227" spans="6:6" x14ac:dyDescent="0.25">
      <c r="F227" s="81"/>
    </row>
    <row r="228" spans="6:6" x14ac:dyDescent="0.25">
      <c r="F228" s="81"/>
    </row>
    <row r="229" spans="6:6" x14ac:dyDescent="0.25">
      <c r="F229" s="81"/>
    </row>
    <row r="230" spans="6:6" x14ac:dyDescent="0.25">
      <c r="F230" s="81"/>
    </row>
    <row r="231" spans="6:6" x14ac:dyDescent="0.25">
      <c r="F231" s="81"/>
    </row>
    <row r="232" spans="6:6" x14ac:dyDescent="0.25">
      <c r="F232" s="81"/>
    </row>
    <row r="233" spans="6:6" x14ac:dyDescent="0.25">
      <c r="F233" s="81"/>
    </row>
    <row r="234" spans="6:6" x14ac:dyDescent="0.25">
      <c r="F234" s="81"/>
    </row>
    <row r="235" spans="6:6" x14ac:dyDescent="0.25">
      <c r="F235" s="81"/>
    </row>
    <row r="236" spans="6:6" x14ac:dyDescent="0.25">
      <c r="F236" s="81"/>
    </row>
    <row r="237" spans="6:6" x14ac:dyDescent="0.25">
      <c r="F237" s="81"/>
    </row>
  </sheetData>
  <mergeCells count="2">
    <mergeCell ref="A94:C94"/>
    <mergeCell ref="A134:C134"/>
  </mergeCells>
  <printOptions horizontalCentered="1"/>
  <pageMargins left="0.31496062992125984" right="0" top="0.39370078740157483" bottom="0.39370078740157483" header="0" footer="0"/>
  <pageSetup paperSize="9" scale="90" fitToHeight="0" orientation="landscape" r:id="rId1"/>
  <rowBreaks count="3" manualBreakCount="3">
    <brk id="27" max="5" man="1"/>
    <brk id="70" max="5" man="1"/>
    <brk id="107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topLeftCell="A50" zoomScaleNormal="100" zoomScaleSheetLayoutView="100" workbookViewId="0">
      <selection activeCell="D74" sqref="D74"/>
    </sheetView>
  </sheetViews>
  <sheetFormatPr defaultColWidth="8.85546875" defaultRowHeight="15" x14ac:dyDescent="0.25"/>
  <cols>
    <col min="1" max="1" width="8.42578125" customWidth="1"/>
    <col min="2" max="2" width="14.85546875" customWidth="1"/>
    <col min="3" max="3" width="36.28515625" customWidth="1"/>
    <col min="4" max="4" width="63.85546875" customWidth="1"/>
    <col min="5" max="5" width="13.7109375" customWidth="1"/>
    <col min="6" max="6" width="13.140625" style="52" customWidth="1"/>
  </cols>
  <sheetData>
    <row r="1" spans="1:6" ht="18" x14ac:dyDescent="0.25">
      <c r="A1" s="150" t="s">
        <v>18</v>
      </c>
      <c r="B1" s="80"/>
      <c r="C1" s="151"/>
      <c r="D1" s="5"/>
      <c r="E1" s="5"/>
      <c r="F1" s="35"/>
    </row>
    <row r="2" spans="1:6" s="81" customFormat="1" ht="3" customHeight="1" thickBot="1" x14ac:dyDescent="0.3">
      <c r="B2" s="4"/>
      <c r="C2" s="5"/>
      <c r="D2" s="5"/>
      <c r="E2" s="5"/>
      <c r="F2" s="35"/>
    </row>
    <row r="3" spans="1:6" ht="15" customHeight="1" x14ac:dyDescent="0.25">
      <c r="A3" s="6" t="s">
        <v>1</v>
      </c>
      <c r="B3" s="671" t="s">
        <v>2</v>
      </c>
      <c r="C3" s="669"/>
      <c r="D3" s="340"/>
      <c r="E3" s="341" t="s">
        <v>330</v>
      </c>
      <c r="F3" s="639" t="s">
        <v>149</v>
      </c>
    </row>
    <row r="4" spans="1:6" ht="15" customHeight="1" x14ac:dyDescent="0.25">
      <c r="A4" s="8" t="s">
        <v>3</v>
      </c>
      <c r="B4" s="672" t="s">
        <v>4</v>
      </c>
      <c r="C4" s="670" t="s">
        <v>41</v>
      </c>
      <c r="D4" s="10" t="s">
        <v>5</v>
      </c>
      <c r="E4" s="111" t="s">
        <v>331</v>
      </c>
      <c r="F4" s="640" t="s">
        <v>150</v>
      </c>
    </row>
    <row r="5" spans="1:6" ht="15" customHeight="1" thickBot="1" x14ac:dyDescent="0.3">
      <c r="A5" s="11" t="s">
        <v>6</v>
      </c>
      <c r="B5" s="673" t="s">
        <v>7</v>
      </c>
      <c r="C5" s="342"/>
      <c r="D5" s="50"/>
      <c r="E5" s="79" t="s">
        <v>42</v>
      </c>
      <c r="F5" s="641" t="s">
        <v>48</v>
      </c>
    </row>
    <row r="6" spans="1:6" ht="20.100000000000001" customHeight="1" thickBot="1" x14ac:dyDescent="0.3">
      <c r="A6" s="192" t="s">
        <v>8</v>
      </c>
      <c r="B6" s="193"/>
      <c r="C6" s="193"/>
      <c r="D6" s="193"/>
      <c r="E6" s="193"/>
      <c r="F6" s="679"/>
    </row>
    <row r="7" spans="1:6" s="81" customFormat="1" ht="15" customHeight="1" x14ac:dyDescent="0.25">
      <c r="A7" s="1091" t="s">
        <v>248</v>
      </c>
      <c r="B7" s="1114" t="s">
        <v>237</v>
      </c>
      <c r="C7" s="1115"/>
      <c r="D7" s="1116"/>
      <c r="E7" s="1117">
        <f>E8+E10+E12+E14+E16</f>
        <v>3481.4</v>
      </c>
      <c r="F7" s="1118">
        <f>F8+F10+F12+F14+F16</f>
        <v>100</v>
      </c>
    </row>
    <row r="8" spans="1:6" s="81" customFormat="1" ht="15" customHeight="1" x14ac:dyDescent="0.25">
      <c r="A8" s="528"/>
      <c r="B8" s="338"/>
      <c r="C8" s="338" t="s">
        <v>354</v>
      </c>
      <c r="D8" s="350" t="s">
        <v>246</v>
      </c>
      <c r="E8" s="827">
        <v>110</v>
      </c>
      <c r="F8" s="835">
        <v>0</v>
      </c>
    </row>
    <row r="9" spans="1:6" s="81" customFormat="1" ht="15" customHeight="1" x14ac:dyDescent="0.25">
      <c r="A9" s="528"/>
      <c r="B9" s="338"/>
      <c r="C9" s="338"/>
      <c r="D9" s="338"/>
      <c r="E9" s="828"/>
      <c r="F9" s="836"/>
    </row>
    <row r="10" spans="1:6" s="81" customFormat="1" ht="15" customHeight="1" x14ac:dyDescent="0.25">
      <c r="A10" s="528"/>
      <c r="B10" s="338"/>
      <c r="C10" s="338" t="s">
        <v>354</v>
      </c>
      <c r="D10" s="350" t="s">
        <v>63</v>
      </c>
      <c r="E10" s="827">
        <v>138</v>
      </c>
      <c r="F10" s="835">
        <v>0</v>
      </c>
    </row>
    <row r="11" spans="1:6" s="81" customFormat="1" ht="15" customHeight="1" x14ac:dyDescent="0.25">
      <c r="A11" s="528"/>
      <c r="B11" s="338"/>
      <c r="C11" s="338"/>
      <c r="D11" s="338"/>
      <c r="E11" s="828"/>
      <c r="F11" s="836"/>
    </row>
    <row r="12" spans="1:6" s="81" customFormat="1" ht="15" customHeight="1" x14ac:dyDescent="0.25">
      <c r="A12" s="528"/>
      <c r="B12" s="338"/>
      <c r="C12" s="338" t="s">
        <v>354</v>
      </c>
      <c r="D12" s="350" t="s">
        <v>65</v>
      </c>
      <c r="E12" s="827">
        <v>2911</v>
      </c>
      <c r="F12" s="835">
        <v>0</v>
      </c>
    </row>
    <row r="13" spans="1:6" s="81" customFormat="1" ht="15" customHeight="1" x14ac:dyDescent="0.25">
      <c r="A13" s="528"/>
      <c r="B13" s="338"/>
      <c r="C13" s="338"/>
      <c r="D13" s="338"/>
      <c r="E13" s="828"/>
      <c r="F13" s="836"/>
    </row>
    <row r="14" spans="1:6" s="81" customFormat="1" ht="15" customHeight="1" x14ac:dyDescent="0.25">
      <c r="A14" s="528"/>
      <c r="B14" s="338"/>
      <c r="C14" s="338" t="s">
        <v>354</v>
      </c>
      <c r="D14" s="533" t="s">
        <v>64</v>
      </c>
      <c r="E14" s="827">
        <v>322.39999999999998</v>
      </c>
      <c r="F14" s="835">
        <v>0</v>
      </c>
    </row>
    <row r="15" spans="1:6" s="81" customFormat="1" ht="15" customHeight="1" x14ac:dyDescent="0.25">
      <c r="A15" s="528"/>
      <c r="B15" s="338"/>
      <c r="C15" s="338"/>
      <c r="D15" s="405"/>
      <c r="E15" s="829"/>
      <c r="F15" s="837"/>
    </row>
    <row r="16" spans="1:6" s="81" customFormat="1" ht="15" customHeight="1" x14ac:dyDescent="0.25">
      <c r="A16" s="528"/>
      <c r="B16" s="338"/>
      <c r="C16" s="614" t="s">
        <v>313</v>
      </c>
      <c r="D16" s="587" t="s">
        <v>304</v>
      </c>
      <c r="E16" s="827">
        <v>0</v>
      </c>
      <c r="F16" s="835">
        <v>100</v>
      </c>
    </row>
    <row r="17" spans="1:12" s="81" customFormat="1" ht="15" customHeight="1" x14ac:dyDescent="0.25">
      <c r="A17" s="583"/>
      <c r="B17" s="338"/>
      <c r="C17" s="584"/>
      <c r="D17" s="582"/>
      <c r="E17" s="830"/>
      <c r="F17" s="838"/>
    </row>
    <row r="18" spans="1:12" s="81" customFormat="1" ht="15" customHeight="1" x14ac:dyDescent="0.25">
      <c r="A18" s="1060" t="s">
        <v>62</v>
      </c>
      <c r="B18" s="1103" t="s">
        <v>47</v>
      </c>
      <c r="C18" s="1104"/>
      <c r="D18" s="1119"/>
      <c r="E18" s="1106">
        <f>SUM(E19)</f>
        <v>15</v>
      </c>
      <c r="F18" s="1107">
        <f t="shared" ref="F18" si="0">SUM(F19)</f>
        <v>0</v>
      </c>
    </row>
    <row r="19" spans="1:12" s="81" customFormat="1" ht="15" customHeight="1" x14ac:dyDescent="0.25">
      <c r="A19" s="348"/>
      <c r="B19" s="320"/>
      <c r="C19" s="349"/>
      <c r="D19" s="350" t="s">
        <v>63</v>
      </c>
      <c r="E19" s="823">
        <v>15</v>
      </c>
      <c r="F19" s="839">
        <v>0</v>
      </c>
    </row>
    <row r="20" spans="1:12" s="81" customFormat="1" ht="15" hidden="1" customHeight="1" x14ac:dyDescent="0.25">
      <c r="A20" s="344"/>
      <c r="B20" s="345"/>
      <c r="C20" s="346"/>
      <c r="D20" s="529" t="s">
        <v>16</v>
      </c>
      <c r="E20" s="513">
        <v>5</v>
      </c>
      <c r="F20" s="840">
        <v>0</v>
      </c>
    </row>
    <row r="21" spans="1:12" ht="15" customHeight="1" x14ac:dyDescent="0.25">
      <c r="A21" s="348"/>
      <c r="B21" s="320"/>
      <c r="C21" s="349"/>
      <c r="D21" s="350"/>
      <c r="E21" s="513"/>
      <c r="F21" s="840"/>
    </row>
    <row r="22" spans="1:12" ht="15" customHeight="1" x14ac:dyDescent="0.25">
      <c r="A22" s="1097" t="s">
        <v>133</v>
      </c>
      <c r="B22" s="1098" t="s">
        <v>49</v>
      </c>
      <c r="C22" s="1099"/>
      <c r="D22" s="1156"/>
      <c r="E22" s="1112">
        <f>E23+E25</f>
        <v>230</v>
      </c>
      <c r="F22" s="1113">
        <f>F23+F25</f>
        <v>196</v>
      </c>
    </row>
    <row r="23" spans="1:12" ht="15" customHeight="1" x14ac:dyDescent="0.25">
      <c r="A23" s="344"/>
      <c r="B23" s="345"/>
      <c r="C23" s="530"/>
      <c r="D23" s="350" t="s">
        <v>65</v>
      </c>
      <c r="E23" s="823">
        <v>25</v>
      </c>
      <c r="F23" s="839">
        <v>0</v>
      </c>
    </row>
    <row r="24" spans="1:12" ht="15" customHeight="1" x14ac:dyDescent="0.25">
      <c r="A24" s="344"/>
      <c r="B24" s="345"/>
      <c r="C24" s="531"/>
      <c r="D24" s="350"/>
      <c r="E24" s="816"/>
      <c r="F24" s="842"/>
    </row>
    <row r="25" spans="1:12" ht="15.75" customHeight="1" x14ac:dyDescent="0.25">
      <c r="A25" s="532"/>
      <c r="B25" s="345"/>
      <c r="C25" s="467"/>
      <c r="D25" s="533" t="s">
        <v>64</v>
      </c>
      <c r="E25" s="807">
        <v>205</v>
      </c>
      <c r="F25" s="927">
        <v>196</v>
      </c>
    </row>
    <row r="26" spans="1:12" ht="15" customHeight="1" x14ac:dyDescent="0.25">
      <c r="A26" s="348"/>
      <c r="B26" s="320"/>
      <c r="C26" s="349"/>
      <c r="D26" s="414"/>
      <c r="E26" s="513"/>
      <c r="F26" s="840"/>
    </row>
    <row r="27" spans="1:12" ht="15" customHeight="1" x14ac:dyDescent="0.25">
      <c r="A27" s="1097" t="s">
        <v>134</v>
      </c>
      <c r="B27" s="1098" t="s">
        <v>66</v>
      </c>
      <c r="C27" s="1099"/>
      <c r="D27" s="1120"/>
      <c r="E27" s="1110">
        <f>E28+E30+E33+E35+E37+E40</f>
        <v>1670.3</v>
      </c>
      <c r="F27" s="1111">
        <f>F28+F30+F33+F35+F37+F40</f>
        <v>4573</v>
      </c>
    </row>
    <row r="28" spans="1:12" ht="18" customHeight="1" x14ac:dyDescent="0.25">
      <c r="A28" s="348"/>
      <c r="B28" s="589" t="s">
        <v>97</v>
      </c>
      <c r="C28" s="606" t="s">
        <v>306</v>
      </c>
      <c r="D28" s="533" t="s">
        <v>230</v>
      </c>
      <c r="E28" s="831">
        <v>335</v>
      </c>
      <c r="F28" s="843">
        <v>336</v>
      </c>
    </row>
    <row r="29" spans="1:12" s="81" customFormat="1" ht="15" customHeight="1" x14ac:dyDescent="0.25">
      <c r="A29" s="348"/>
      <c r="B29" s="498"/>
      <c r="C29" s="535"/>
      <c r="D29" s="360"/>
      <c r="E29" s="805"/>
      <c r="F29" s="844"/>
      <c r="G29" s="244"/>
      <c r="H29" s="244"/>
      <c r="I29" s="244"/>
      <c r="J29" s="244"/>
      <c r="K29" s="244"/>
      <c r="L29" s="244"/>
    </row>
    <row r="30" spans="1:12" ht="15" customHeight="1" x14ac:dyDescent="0.25">
      <c r="A30" s="348"/>
      <c r="B30" s="498"/>
      <c r="C30" s="599" t="s">
        <v>307</v>
      </c>
      <c r="D30" s="350" t="s">
        <v>67</v>
      </c>
      <c r="E30" s="806">
        <v>50</v>
      </c>
      <c r="F30" s="845">
        <v>40</v>
      </c>
    </row>
    <row r="31" spans="1:12" s="81" customFormat="1" ht="15" hidden="1" customHeight="1" x14ac:dyDescent="0.25">
      <c r="A31" s="348"/>
      <c r="B31" s="498"/>
      <c r="C31" s="534"/>
      <c r="D31" s="360" t="s">
        <v>36</v>
      </c>
      <c r="E31" s="513">
        <v>10</v>
      </c>
      <c r="F31" s="840">
        <v>0</v>
      </c>
    </row>
    <row r="32" spans="1:12" ht="15" customHeight="1" x14ac:dyDescent="0.25">
      <c r="A32" s="348"/>
      <c r="B32" s="498"/>
      <c r="C32" s="535"/>
      <c r="D32" s="329"/>
      <c r="E32" s="513"/>
      <c r="F32" s="846"/>
    </row>
    <row r="33" spans="1:7" ht="15" customHeight="1" x14ac:dyDescent="0.25">
      <c r="A33" s="348"/>
      <c r="B33" s="320"/>
      <c r="C33" s="601" t="s">
        <v>305</v>
      </c>
      <c r="D33" s="350" t="s">
        <v>68</v>
      </c>
      <c r="E33" s="806">
        <v>115</v>
      </c>
      <c r="F33" s="845">
        <v>173</v>
      </c>
    </row>
    <row r="34" spans="1:7" s="81" customFormat="1" ht="15" customHeight="1" x14ac:dyDescent="0.25">
      <c r="A34" s="676"/>
      <c r="B34" s="761"/>
      <c r="C34" s="677"/>
      <c r="D34" s="678"/>
      <c r="E34" s="832"/>
      <c r="F34" s="847"/>
    </row>
    <row r="35" spans="1:7" ht="15" customHeight="1" x14ac:dyDescent="0.25">
      <c r="A35" s="370"/>
      <c r="B35" s="335"/>
      <c r="C35" s="335" t="s">
        <v>366</v>
      </c>
      <c r="D35" s="335" t="s">
        <v>69</v>
      </c>
      <c r="E35" s="817">
        <v>92</v>
      </c>
      <c r="F35" s="848">
        <v>75</v>
      </c>
      <c r="G35" s="251"/>
    </row>
    <row r="36" spans="1:7" ht="15" customHeight="1" x14ac:dyDescent="0.25">
      <c r="A36" s="359"/>
      <c r="B36" s="361"/>
      <c r="C36" s="602"/>
      <c r="D36" s="356"/>
      <c r="E36" s="811"/>
      <c r="F36" s="849"/>
      <c r="G36" s="244"/>
    </row>
    <row r="37" spans="1:7" ht="15" customHeight="1" x14ac:dyDescent="0.25">
      <c r="A37" s="358"/>
      <c r="B37" s="322"/>
      <c r="C37" s="615" t="s">
        <v>292</v>
      </c>
      <c r="D37" s="350" t="s">
        <v>65</v>
      </c>
      <c r="E37" s="817">
        <v>903.3</v>
      </c>
      <c r="F37" s="848">
        <v>3759</v>
      </c>
    </row>
    <row r="38" spans="1:7" s="81" customFormat="1" ht="15" customHeight="1" x14ac:dyDescent="0.25">
      <c r="A38" s="358"/>
      <c r="B38" s="322"/>
      <c r="C38" s="602" t="s">
        <v>333</v>
      </c>
      <c r="D38" s="290" t="s">
        <v>27</v>
      </c>
      <c r="E38" s="829">
        <v>0</v>
      </c>
      <c r="F38" s="837">
        <v>2120</v>
      </c>
    </row>
    <row r="39" spans="1:7" s="81" customFormat="1" ht="15" customHeight="1" x14ac:dyDescent="0.25">
      <c r="A39" s="362"/>
      <c r="B39" s="363"/>
      <c r="C39" s="364"/>
      <c r="D39" s="365"/>
      <c r="E39" s="833"/>
      <c r="F39" s="850"/>
      <c r="G39" s="244"/>
    </row>
    <row r="40" spans="1:7" s="81" customFormat="1" ht="15" customHeight="1" x14ac:dyDescent="0.25">
      <c r="A40" s="362"/>
      <c r="B40" s="363"/>
      <c r="C40" s="607"/>
      <c r="D40" s="350" t="s">
        <v>64</v>
      </c>
      <c r="E40" s="817">
        <v>175</v>
      </c>
      <c r="F40" s="848">
        <v>190</v>
      </c>
      <c r="G40" s="244"/>
    </row>
    <row r="41" spans="1:7" s="81" customFormat="1" ht="15" customHeight="1" x14ac:dyDescent="0.25">
      <c r="A41" s="368"/>
      <c r="B41" s="353"/>
      <c r="C41" s="354"/>
      <c r="D41" s="355"/>
      <c r="E41" s="834"/>
      <c r="F41" s="851"/>
      <c r="G41" s="259"/>
    </row>
    <row r="42" spans="1:7" s="81" customFormat="1" ht="15" customHeight="1" x14ac:dyDescent="0.25">
      <c r="A42" s="1218" t="s">
        <v>247</v>
      </c>
      <c r="B42" s="1219" t="s">
        <v>128</v>
      </c>
      <c r="C42" s="1220"/>
      <c r="D42" s="1221"/>
      <c r="E42" s="1216">
        <f>E43</f>
        <v>41.9</v>
      </c>
      <c r="F42" s="1217">
        <f t="shared" ref="F42" si="1">F43</f>
        <v>0</v>
      </c>
      <c r="G42" s="259"/>
    </row>
    <row r="43" spans="1:7" s="81" customFormat="1" ht="15" customHeight="1" thickBot="1" x14ac:dyDescent="0.3">
      <c r="A43" s="368"/>
      <c r="B43" s="353"/>
      <c r="C43" s="354"/>
      <c r="D43" s="350" t="s">
        <v>64</v>
      </c>
      <c r="E43" s="817">
        <v>41.9</v>
      </c>
      <c r="F43" s="848">
        <v>0</v>
      </c>
      <c r="G43" s="259"/>
    </row>
    <row r="44" spans="1:7" ht="20.100000000000001" customHeight="1" thickBot="1" x14ac:dyDescent="0.3">
      <c r="A44" s="1230" t="s">
        <v>9</v>
      </c>
      <c r="B44" s="1231"/>
      <c r="C44" s="1231"/>
      <c r="D44" s="1234"/>
      <c r="E44" s="1223">
        <f>E7+E18+E22+E27+E42</f>
        <v>5438.5999999999995</v>
      </c>
      <c r="F44" s="1224">
        <f>F7+F18+F22+F27+F42</f>
        <v>4869</v>
      </c>
    </row>
    <row r="45" spans="1:7" x14ac:dyDescent="0.25">
      <c r="A45" s="269"/>
      <c r="B45" s="269"/>
      <c r="C45" s="269"/>
      <c r="D45" s="270"/>
      <c r="E45" s="217"/>
      <c r="F45" s="217"/>
    </row>
    <row r="46" spans="1:7" s="81" customFormat="1" x14ac:dyDescent="0.25">
      <c r="A46" s="269"/>
      <c r="B46" s="269"/>
      <c r="C46" s="269"/>
      <c r="D46" s="270"/>
      <c r="E46" s="217"/>
      <c r="F46" s="217"/>
    </row>
    <row r="47" spans="1:7" s="81" customFormat="1" x14ac:dyDescent="0.25">
      <c r="A47" s="269"/>
      <c r="B47" s="269"/>
      <c r="C47" s="269"/>
      <c r="D47" s="270"/>
      <c r="E47" s="217"/>
      <c r="F47" s="217"/>
    </row>
    <row r="48" spans="1:7" s="81" customFormat="1" x14ac:dyDescent="0.25">
      <c r="A48" s="269"/>
      <c r="B48" s="269"/>
      <c r="C48" s="269"/>
      <c r="D48" s="270"/>
      <c r="E48" s="217"/>
      <c r="F48" s="217"/>
    </row>
    <row r="49" spans="1:7" s="81" customFormat="1" x14ac:dyDescent="0.25">
      <c r="A49" s="269"/>
      <c r="B49" s="269"/>
      <c r="C49" s="269"/>
      <c r="D49" s="270"/>
      <c r="E49" s="217"/>
      <c r="F49" s="217"/>
    </row>
    <row r="50" spans="1:7" x14ac:dyDescent="0.25">
      <c r="A50" s="269"/>
      <c r="B50" s="269"/>
      <c r="C50" s="269"/>
      <c r="D50" s="270"/>
      <c r="E50" s="217"/>
      <c r="F50" s="217"/>
    </row>
    <row r="51" spans="1:7" ht="15.75" thickBot="1" x14ac:dyDescent="0.3">
      <c r="A51" s="269"/>
      <c r="B51" s="269"/>
      <c r="C51" s="269"/>
      <c r="D51" s="351"/>
      <c r="E51" s="217"/>
      <c r="F51" s="217"/>
    </row>
    <row r="52" spans="1:7" x14ac:dyDescent="0.25">
      <c r="A52" s="271" t="s">
        <v>1</v>
      </c>
      <c r="B52" s="272" t="s">
        <v>2</v>
      </c>
      <c r="C52" s="339"/>
      <c r="D52" s="352"/>
      <c r="E52" s="341" t="s">
        <v>330</v>
      </c>
      <c r="F52" s="639" t="s">
        <v>149</v>
      </c>
    </row>
    <row r="53" spans="1:7" x14ac:dyDescent="0.25">
      <c r="A53" s="273" t="s">
        <v>3</v>
      </c>
      <c r="B53" s="274" t="s">
        <v>4</v>
      </c>
      <c r="C53" s="87" t="s">
        <v>41</v>
      </c>
      <c r="D53" s="275" t="s">
        <v>5</v>
      </c>
      <c r="E53" s="111" t="s">
        <v>331</v>
      </c>
      <c r="F53" s="640" t="s">
        <v>150</v>
      </c>
    </row>
    <row r="54" spans="1:7" ht="15.75" thickBot="1" x14ac:dyDescent="0.3">
      <c r="A54" s="308" t="s">
        <v>6</v>
      </c>
      <c r="B54" s="309" t="s">
        <v>7</v>
      </c>
      <c r="C54" s="89"/>
      <c r="D54" s="310"/>
      <c r="E54" s="79" t="s">
        <v>42</v>
      </c>
      <c r="F54" s="641" t="s">
        <v>48</v>
      </c>
    </row>
    <row r="55" spans="1:7" ht="20.100000000000001" customHeight="1" thickBot="1" x14ac:dyDescent="0.3">
      <c r="A55" s="1262" t="s">
        <v>12</v>
      </c>
      <c r="B55" s="1263"/>
      <c r="C55" s="1263"/>
      <c r="D55" s="276"/>
      <c r="E55" s="277"/>
      <c r="F55" s="950"/>
    </row>
    <row r="56" spans="1:7" ht="15" customHeight="1" x14ac:dyDescent="0.25">
      <c r="A56" s="1097" t="s">
        <v>133</v>
      </c>
      <c r="B56" s="1098" t="s">
        <v>49</v>
      </c>
      <c r="C56" s="1099"/>
      <c r="D56" s="1105"/>
      <c r="E56" s="1106">
        <f>E57+E62</f>
        <v>7400</v>
      </c>
      <c r="F56" s="1107">
        <f>F57+F62</f>
        <v>7993</v>
      </c>
    </row>
    <row r="57" spans="1:7" ht="17.25" customHeight="1" x14ac:dyDescent="0.25">
      <c r="A57" s="278"/>
      <c r="B57" s="371"/>
      <c r="C57" s="608" t="s">
        <v>317</v>
      </c>
      <c r="D57" s="279" t="s">
        <v>144</v>
      </c>
      <c r="E57" s="806">
        <f>SUM(E58:E60)</f>
        <v>6800</v>
      </c>
      <c r="F57" s="845">
        <f>SUM(F58:F60)</f>
        <v>7950</v>
      </c>
    </row>
    <row r="58" spans="1:7" ht="15" customHeight="1" x14ac:dyDescent="0.25">
      <c r="A58" s="278"/>
      <c r="B58" s="616">
        <v>17205</v>
      </c>
      <c r="C58" s="675" t="s">
        <v>319</v>
      </c>
      <c r="D58" s="490" t="s">
        <v>135</v>
      </c>
      <c r="E58" s="513">
        <v>5000</v>
      </c>
      <c r="F58" s="840">
        <v>0</v>
      </c>
      <c r="G58" s="283"/>
    </row>
    <row r="59" spans="1:7" ht="15" customHeight="1" x14ac:dyDescent="0.25">
      <c r="A59" s="278"/>
      <c r="B59" s="616">
        <v>17203</v>
      </c>
      <c r="C59" s="598" t="s">
        <v>318</v>
      </c>
      <c r="D59" s="674" t="s">
        <v>145</v>
      </c>
      <c r="E59" s="513">
        <v>1800</v>
      </c>
      <c r="F59" s="840">
        <v>1750</v>
      </c>
      <c r="G59" s="283"/>
    </row>
    <row r="60" spans="1:7" s="81" customFormat="1" ht="15" customHeight="1" x14ac:dyDescent="0.25">
      <c r="A60" s="1195"/>
      <c r="B60" s="1193"/>
      <c r="C60" s="1194" t="s">
        <v>365</v>
      </c>
      <c r="D60" s="674" t="s">
        <v>145</v>
      </c>
      <c r="E60" s="513">
        <v>0</v>
      </c>
      <c r="F60" s="840">
        <v>6200</v>
      </c>
      <c r="G60" s="283"/>
    </row>
    <row r="61" spans="1:7" ht="15" customHeight="1" x14ac:dyDescent="0.25">
      <c r="A61" s="280"/>
      <c r="B61" s="951"/>
      <c r="C61" s="663"/>
      <c r="D61" s="281"/>
      <c r="E61" s="513"/>
      <c r="F61" s="846"/>
      <c r="G61" s="1"/>
    </row>
    <row r="62" spans="1:7" ht="18.75" customHeight="1" x14ac:dyDescent="0.25">
      <c r="A62" s="469"/>
      <c r="B62" s="333"/>
      <c r="C62" s="617"/>
      <c r="D62" s="350" t="s">
        <v>64</v>
      </c>
      <c r="E62" s="806">
        <f>SUM(E63:E64)</f>
        <v>600</v>
      </c>
      <c r="F62" s="845">
        <f t="shared" ref="F62" si="2">SUM(F63:F64)</f>
        <v>43</v>
      </c>
    </row>
    <row r="63" spans="1:7" s="81" customFormat="1" ht="15" customHeight="1" x14ac:dyDescent="0.25">
      <c r="A63" s="576"/>
      <c r="B63" s="618">
        <v>17208</v>
      </c>
      <c r="C63" s="617" t="s">
        <v>320</v>
      </c>
      <c r="D63" s="490" t="s">
        <v>135</v>
      </c>
      <c r="E63" s="513">
        <v>600</v>
      </c>
      <c r="F63" s="840">
        <v>0</v>
      </c>
    </row>
    <row r="64" spans="1:7" s="81" customFormat="1" ht="15" customHeight="1" thickBot="1" x14ac:dyDescent="0.3">
      <c r="A64" s="577"/>
      <c r="B64" s="619"/>
      <c r="C64" s="952" t="s">
        <v>321</v>
      </c>
      <c r="D64" s="953" t="s">
        <v>135</v>
      </c>
      <c r="E64" s="954">
        <v>0</v>
      </c>
      <c r="F64" s="878">
        <v>43</v>
      </c>
    </row>
    <row r="65" spans="1:6" ht="20.100000000000001" customHeight="1" thickBot="1" x14ac:dyDescent="0.3">
      <c r="A65" s="1230" t="s">
        <v>13</v>
      </c>
      <c r="B65" s="1230"/>
      <c r="C65" s="1230"/>
      <c r="D65" s="1235"/>
      <c r="E65" s="1223">
        <f>E56</f>
        <v>7400</v>
      </c>
      <c r="F65" s="1236">
        <f>F56</f>
        <v>7993</v>
      </c>
    </row>
    <row r="66" spans="1:6" ht="20.100000000000001" customHeight="1" thickBot="1" x14ac:dyDescent="0.3">
      <c r="A66" s="260"/>
      <c r="B66" s="260"/>
      <c r="C66" s="260"/>
      <c r="D66" s="260"/>
      <c r="E66" s="852"/>
      <c r="F66" s="853"/>
    </row>
    <row r="67" spans="1:6" ht="20.100000000000001" customHeight="1" thickBot="1" x14ac:dyDescent="0.3">
      <c r="A67" s="1230" t="s">
        <v>14</v>
      </c>
      <c r="B67" s="1231"/>
      <c r="C67" s="1231"/>
      <c r="D67" s="1237"/>
      <c r="E67" s="1238">
        <f>E44+E65</f>
        <v>12838.599999999999</v>
      </c>
      <c r="F67" s="1239">
        <f>F44+F65</f>
        <v>12862</v>
      </c>
    </row>
    <row r="68" spans="1:6" x14ac:dyDescent="0.25">
      <c r="C68" s="1"/>
      <c r="D68" s="369"/>
    </row>
    <row r="69" spans="1:6" x14ac:dyDescent="0.25">
      <c r="C69" s="1"/>
      <c r="D69" s="260"/>
    </row>
    <row r="70" spans="1:6" x14ac:dyDescent="0.25">
      <c r="C70" s="1"/>
      <c r="D70" s="260"/>
    </row>
    <row r="71" spans="1:6" x14ac:dyDescent="0.25">
      <c r="C71" s="1"/>
      <c r="D71" s="1"/>
    </row>
  </sheetData>
  <mergeCells count="1">
    <mergeCell ref="A55:C55"/>
  </mergeCells>
  <printOptions horizontalCentered="1"/>
  <pageMargins left="0.31496062992125984" right="0" top="0.39370078740157483" bottom="0.19685039370078741" header="0" footer="0"/>
  <pageSetup paperSize="9" scale="89" fitToHeight="0" pageOrder="overThenDown" orientation="landscape" r:id="rId1"/>
  <headerFooter scaleWithDoc="0"/>
  <rowBreaks count="1" manualBreakCount="1">
    <brk id="68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5"/>
  <sheetViews>
    <sheetView topLeftCell="A56" zoomScale="90" zoomScaleNormal="90" workbookViewId="0">
      <selection activeCell="I82" sqref="I82"/>
    </sheetView>
  </sheetViews>
  <sheetFormatPr defaultColWidth="8.85546875" defaultRowHeight="15" x14ac:dyDescent="0.25"/>
  <cols>
    <col min="2" max="2" width="16.85546875" customWidth="1"/>
    <col min="3" max="3" width="41.85546875" customWidth="1"/>
    <col min="4" max="4" width="65.28515625" customWidth="1"/>
    <col min="5" max="5" width="16.85546875" style="81" customWidth="1"/>
    <col min="6" max="6" width="14.5703125" customWidth="1"/>
  </cols>
  <sheetData>
    <row r="1" spans="1:6" ht="18" x14ac:dyDescent="0.25">
      <c r="A1" s="26" t="s">
        <v>369</v>
      </c>
      <c r="B1" s="2"/>
      <c r="C1" s="27"/>
      <c r="D1" s="2"/>
      <c r="E1" s="2"/>
      <c r="F1" s="3"/>
    </row>
    <row r="2" spans="1:6" ht="15" customHeight="1" thickBot="1" x14ac:dyDescent="0.3">
      <c r="A2" s="2"/>
      <c r="B2" s="26"/>
      <c r="C2" s="26"/>
      <c r="D2" s="2"/>
      <c r="E2" s="2"/>
      <c r="F2" s="3"/>
    </row>
    <row r="3" spans="1:6" x14ac:dyDescent="0.25">
      <c r="A3" s="13" t="s">
        <v>1</v>
      </c>
      <c r="B3" s="687" t="s">
        <v>2</v>
      </c>
      <c r="C3" s="339"/>
      <c r="D3" s="688"/>
      <c r="E3" s="341" t="s">
        <v>330</v>
      </c>
      <c r="F3" s="639" t="s">
        <v>149</v>
      </c>
    </row>
    <row r="4" spans="1:6" x14ac:dyDescent="0.25">
      <c r="A4" s="15" t="s">
        <v>3</v>
      </c>
      <c r="B4" s="17" t="s">
        <v>4</v>
      </c>
      <c r="C4" s="87" t="s">
        <v>41</v>
      </c>
      <c r="D4" s="18" t="s">
        <v>5</v>
      </c>
      <c r="E4" s="111" t="s">
        <v>331</v>
      </c>
      <c r="F4" s="640" t="s">
        <v>150</v>
      </c>
    </row>
    <row r="5" spans="1:6" ht="15.75" thickBot="1" x14ac:dyDescent="0.3">
      <c r="A5" s="28" t="s">
        <v>6</v>
      </c>
      <c r="B5" s="20" t="s">
        <v>7</v>
      </c>
      <c r="C5" s="89"/>
      <c r="D5" s="21"/>
      <c r="E5" s="79" t="s">
        <v>42</v>
      </c>
      <c r="F5" s="641" t="s">
        <v>48</v>
      </c>
    </row>
    <row r="6" spans="1:6" ht="20.100000000000001" customHeight="1" x14ac:dyDescent="0.25">
      <c r="A6" s="681" t="s">
        <v>8</v>
      </c>
      <c r="B6" s="682"/>
      <c r="C6" s="683"/>
      <c r="D6" s="684"/>
      <c r="E6" s="685"/>
      <c r="F6" s="1038"/>
    </row>
    <row r="7" spans="1:6" s="81" customFormat="1" ht="15" customHeight="1" x14ac:dyDescent="0.25">
      <c r="A7" s="1060" t="s">
        <v>300</v>
      </c>
      <c r="B7" s="1103" t="s">
        <v>301</v>
      </c>
      <c r="C7" s="1104"/>
      <c r="D7" s="1121"/>
      <c r="E7" s="1122">
        <f>E8+E10</f>
        <v>385</v>
      </c>
      <c r="F7" s="1123">
        <f>F8+F10</f>
        <v>0</v>
      </c>
    </row>
    <row r="8" spans="1:6" s="81" customFormat="1" ht="15" customHeight="1" x14ac:dyDescent="0.25">
      <c r="A8" s="579"/>
      <c r="B8" s="580"/>
      <c r="C8" s="620" t="s">
        <v>298</v>
      </c>
      <c r="D8" s="581" t="s">
        <v>99</v>
      </c>
      <c r="E8" s="854">
        <v>300</v>
      </c>
      <c r="F8" s="997">
        <v>0</v>
      </c>
    </row>
    <row r="9" spans="1:6" s="81" customFormat="1" ht="15" customHeight="1" x14ac:dyDescent="0.25">
      <c r="A9" s="579"/>
      <c r="B9" s="580"/>
      <c r="C9" s="621"/>
      <c r="D9" s="580"/>
      <c r="E9" s="715"/>
      <c r="F9" s="725"/>
    </row>
    <row r="10" spans="1:6" s="81" customFormat="1" ht="15" customHeight="1" x14ac:dyDescent="0.25">
      <c r="A10" s="579"/>
      <c r="B10" s="580"/>
      <c r="C10" s="620" t="s">
        <v>299</v>
      </c>
      <c r="D10" s="489" t="s">
        <v>89</v>
      </c>
      <c r="E10" s="854">
        <v>85</v>
      </c>
      <c r="F10" s="997">
        <v>0</v>
      </c>
    </row>
    <row r="11" spans="1:6" s="81" customFormat="1" ht="15" customHeight="1" x14ac:dyDescent="0.25">
      <c r="A11" s="579"/>
      <c r="B11" s="580"/>
      <c r="C11" s="621"/>
      <c r="D11" s="580"/>
      <c r="E11" s="715"/>
      <c r="F11" s="725"/>
    </row>
    <row r="12" spans="1:6" ht="15" customHeight="1" x14ac:dyDescent="0.25">
      <c r="A12" s="1124" t="s">
        <v>84</v>
      </c>
      <c r="B12" s="1125" t="s">
        <v>47</v>
      </c>
      <c r="C12" s="1126"/>
      <c r="D12" s="1121"/>
      <c r="E12" s="1127">
        <f>E13</f>
        <v>214</v>
      </c>
      <c r="F12" s="1128">
        <f t="shared" ref="F12" si="0">F13</f>
        <v>270</v>
      </c>
    </row>
    <row r="13" spans="1:6" ht="15" customHeight="1" x14ac:dyDescent="0.25">
      <c r="A13" s="541"/>
      <c r="B13" s="374"/>
      <c r="C13" s="620" t="s">
        <v>303</v>
      </c>
      <c r="D13" s="542" t="s">
        <v>75</v>
      </c>
      <c r="E13" s="855">
        <v>214</v>
      </c>
      <c r="F13" s="1039">
        <v>270</v>
      </c>
    </row>
    <row r="14" spans="1:6" s="81" customFormat="1" ht="15" customHeight="1" x14ac:dyDescent="0.25">
      <c r="A14" s="247"/>
      <c r="B14" s="248"/>
      <c r="C14" s="686" t="s">
        <v>333</v>
      </c>
      <c r="D14" s="372" t="s">
        <v>37</v>
      </c>
      <c r="E14" s="856">
        <v>23.5</v>
      </c>
      <c r="F14" s="1040">
        <v>35</v>
      </c>
    </row>
    <row r="15" spans="1:6" s="81" customFormat="1" ht="15" customHeight="1" x14ac:dyDescent="0.25">
      <c r="A15" s="247"/>
      <c r="B15" s="248"/>
      <c r="C15" s="249"/>
      <c r="D15" s="375" t="s">
        <v>85</v>
      </c>
      <c r="E15" s="857">
        <v>0</v>
      </c>
      <c r="F15" s="1041">
        <v>35</v>
      </c>
    </row>
    <row r="16" spans="1:6" s="81" customFormat="1" ht="21" hidden="1" customHeight="1" x14ac:dyDescent="0.25">
      <c r="A16" s="247"/>
      <c r="B16" s="248"/>
      <c r="C16" s="249"/>
      <c r="D16" s="375" t="s">
        <v>40</v>
      </c>
      <c r="E16" s="856">
        <v>70</v>
      </c>
      <c r="F16" s="1040">
        <v>0</v>
      </c>
    </row>
    <row r="17" spans="1:6" ht="15" customHeight="1" x14ac:dyDescent="0.25">
      <c r="A17" s="49"/>
      <c r="B17" s="48"/>
      <c r="C17" s="48"/>
      <c r="D17" s="543"/>
      <c r="E17" s="858"/>
      <c r="F17" s="1042"/>
    </row>
    <row r="18" spans="1:6" ht="15" customHeight="1" x14ac:dyDescent="0.25">
      <c r="A18" s="1129" t="s">
        <v>43</v>
      </c>
      <c r="B18" s="1130" t="s">
        <v>86</v>
      </c>
      <c r="C18" s="1130"/>
      <c r="D18" s="1131"/>
      <c r="E18" s="1132">
        <f>E19</f>
        <v>192</v>
      </c>
      <c r="F18" s="1133">
        <f t="shared" ref="F18" si="1">F19</f>
        <v>192</v>
      </c>
    </row>
    <row r="19" spans="1:6" ht="15" customHeight="1" x14ac:dyDescent="0.25">
      <c r="A19" s="544"/>
      <c r="B19" s="545"/>
      <c r="C19" s="556" t="s">
        <v>299</v>
      </c>
      <c r="D19" s="546" t="s">
        <v>89</v>
      </c>
      <c r="E19" s="859">
        <v>192</v>
      </c>
      <c r="F19" s="1043">
        <v>192</v>
      </c>
    </row>
    <row r="20" spans="1:6" ht="15" customHeight="1" x14ac:dyDescent="0.25">
      <c r="A20" s="548"/>
      <c r="B20" s="547"/>
      <c r="C20" s="549"/>
      <c r="D20" s="550" t="s">
        <v>37</v>
      </c>
      <c r="E20" s="860">
        <v>3</v>
      </c>
      <c r="F20" s="1044">
        <v>3</v>
      </c>
    </row>
    <row r="21" spans="1:6" ht="15" customHeight="1" x14ac:dyDescent="0.25">
      <c r="A21" s="551"/>
      <c r="B21" s="552"/>
      <c r="C21" s="553"/>
      <c r="D21" s="386"/>
      <c r="E21" s="861"/>
      <c r="F21" s="891"/>
    </row>
    <row r="22" spans="1:6" ht="15" customHeight="1" x14ac:dyDescent="0.25">
      <c r="A22" s="1069" t="s">
        <v>87</v>
      </c>
      <c r="B22" s="1070" t="s">
        <v>49</v>
      </c>
      <c r="C22" s="1071"/>
      <c r="D22" s="1134"/>
      <c r="E22" s="1135">
        <f>E23+E26+E28</f>
        <v>163</v>
      </c>
      <c r="F22" s="1136">
        <f>F23+F26+F28</f>
        <v>260</v>
      </c>
    </row>
    <row r="23" spans="1:6" ht="15" customHeight="1" x14ac:dyDescent="0.25">
      <c r="A23" s="554"/>
      <c r="B23" s="555"/>
      <c r="C23" s="454" t="s">
        <v>310</v>
      </c>
      <c r="D23" s="556" t="s">
        <v>88</v>
      </c>
      <c r="E23" s="859">
        <v>100</v>
      </c>
      <c r="F23" s="1043">
        <v>100</v>
      </c>
    </row>
    <row r="24" spans="1:6" s="81" customFormat="1" ht="15" customHeight="1" x14ac:dyDescent="0.25">
      <c r="A24" s="554"/>
      <c r="B24" s="555"/>
      <c r="C24" s="454"/>
      <c r="D24" s="360" t="s">
        <v>24</v>
      </c>
      <c r="E24" s="862">
        <v>100</v>
      </c>
      <c r="F24" s="844">
        <v>100</v>
      </c>
    </row>
    <row r="25" spans="1:6" ht="15" customHeight="1" x14ac:dyDescent="0.25">
      <c r="A25" s="442"/>
      <c r="B25" s="377"/>
      <c r="C25" s="454"/>
      <c r="D25" s="378"/>
      <c r="E25" s="863"/>
      <c r="F25" s="1045"/>
    </row>
    <row r="26" spans="1:6" ht="15" customHeight="1" x14ac:dyDescent="0.25">
      <c r="A26" s="376"/>
      <c r="B26" s="377"/>
      <c r="C26" s="454" t="s">
        <v>355</v>
      </c>
      <c r="D26" s="556" t="s">
        <v>90</v>
      </c>
      <c r="E26" s="859">
        <v>63</v>
      </c>
      <c r="F26" s="1043">
        <v>60</v>
      </c>
    </row>
    <row r="27" spans="1:6" s="81" customFormat="1" ht="15" customHeight="1" x14ac:dyDescent="0.25">
      <c r="A27" s="536"/>
      <c r="B27" s="537"/>
      <c r="C27" s="622"/>
      <c r="D27" s="557"/>
      <c r="E27" s="864"/>
      <c r="F27" s="1046"/>
    </row>
    <row r="28" spans="1:6" s="81" customFormat="1" ht="31.5" customHeight="1" thickBot="1" x14ac:dyDescent="0.3">
      <c r="A28" s="1047"/>
      <c r="B28" s="1048"/>
      <c r="C28" s="1049" t="s">
        <v>308</v>
      </c>
      <c r="D28" s="1050" t="s">
        <v>91</v>
      </c>
      <c r="E28" s="1051">
        <v>0</v>
      </c>
      <c r="F28" s="1052">
        <v>100</v>
      </c>
    </row>
    <row r="29" spans="1:6" s="81" customFormat="1" ht="15" customHeight="1" x14ac:dyDescent="0.25">
      <c r="A29" s="538"/>
      <c r="B29" s="538"/>
      <c r="C29" s="538"/>
      <c r="D29" s="154"/>
      <c r="E29" s="539"/>
      <c r="F29" s="540"/>
    </row>
    <row r="30" spans="1:6" s="81" customFormat="1" ht="15" customHeight="1" x14ac:dyDescent="0.25">
      <c r="A30" s="538"/>
      <c r="B30" s="538"/>
      <c r="C30" s="538"/>
      <c r="D30" s="154"/>
      <c r="E30" s="539"/>
      <c r="F30" s="540"/>
    </row>
    <row r="31" spans="1:6" s="81" customFormat="1" ht="15" customHeight="1" x14ac:dyDescent="0.25">
      <c r="A31" s="538"/>
      <c r="B31" s="538"/>
      <c r="C31" s="538"/>
      <c r="D31" s="154"/>
      <c r="E31" s="539"/>
      <c r="F31" s="540"/>
    </row>
    <row r="32" spans="1:6" s="81" customFormat="1" ht="15" customHeight="1" x14ac:dyDescent="0.25">
      <c r="A32" s="538"/>
      <c r="B32" s="538"/>
      <c r="C32" s="538"/>
      <c r="D32" s="154"/>
      <c r="E32" s="539"/>
      <c r="F32" s="540"/>
    </row>
    <row r="33" spans="1:6" s="81" customFormat="1" ht="15" customHeight="1" x14ac:dyDescent="0.25">
      <c r="A33" s="538"/>
      <c r="B33" s="538"/>
      <c r="C33" s="538"/>
      <c r="D33" s="154"/>
      <c r="E33" s="539"/>
      <c r="F33" s="540"/>
    </row>
    <row r="34" spans="1:6" s="81" customFormat="1" ht="15" customHeight="1" x14ac:dyDescent="0.25">
      <c r="A34" s="538"/>
      <c r="B34" s="538"/>
      <c r="C34" s="538"/>
      <c r="D34" s="154"/>
      <c r="E34" s="539"/>
      <c r="F34" s="540"/>
    </row>
    <row r="35" spans="1:6" s="81" customFormat="1" ht="15" customHeight="1" x14ac:dyDescent="0.25">
      <c r="A35" s="538"/>
      <c r="B35" s="538"/>
      <c r="C35" s="538"/>
      <c r="D35" s="154"/>
      <c r="E35" s="539"/>
      <c r="F35" s="540"/>
    </row>
    <row r="36" spans="1:6" s="81" customFormat="1" ht="15" customHeight="1" x14ac:dyDescent="0.25">
      <c r="A36" s="538"/>
      <c r="B36" s="538"/>
      <c r="C36" s="538"/>
      <c r="D36" s="154"/>
      <c r="E36" s="539"/>
      <c r="F36" s="540"/>
    </row>
    <row r="37" spans="1:6" s="81" customFormat="1" ht="15" customHeight="1" x14ac:dyDescent="0.25">
      <c r="A37" s="538"/>
      <c r="B37" s="538"/>
      <c r="C37" s="538"/>
      <c r="D37" s="154"/>
      <c r="E37" s="539"/>
      <c r="F37" s="540"/>
    </row>
    <row r="38" spans="1:6" s="81" customFormat="1" ht="15" customHeight="1" x14ac:dyDescent="0.25">
      <c r="A38" s="538"/>
      <c r="B38" s="538"/>
      <c r="C38" s="538"/>
      <c r="D38" s="154"/>
      <c r="E38" s="539"/>
      <c r="F38" s="540"/>
    </row>
    <row r="39" spans="1:6" s="81" customFormat="1" ht="15" customHeight="1" x14ac:dyDescent="0.25">
      <c r="A39" s="538"/>
      <c r="B39" s="538"/>
      <c r="C39" s="538"/>
      <c r="D39" s="154"/>
      <c r="E39" s="539"/>
      <c r="F39" s="540"/>
    </row>
    <row r="40" spans="1:6" s="81" customFormat="1" ht="15" customHeight="1" x14ac:dyDescent="0.25">
      <c r="A40" s="538"/>
      <c r="B40" s="538"/>
      <c r="C40" s="538"/>
      <c r="D40" s="154"/>
      <c r="E40" s="539"/>
      <c r="F40" s="540"/>
    </row>
    <row r="41" spans="1:6" s="81" customFormat="1" ht="22.5" customHeight="1" x14ac:dyDescent="0.25">
      <c r="A41" s="538"/>
      <c r="B41" s="538"/>
      <c r="C41" s="538"/>
      <c r="D41" s="154"/>
      <c r="E41" s="539"/>
      <c r="F41" s="540"/>
    </row>
    <row r="42" spans="1:6" s="81" customFormat="1" ht="15" customHeight="1" x14ac:dyDescent="0.25">
      <c r="A42" s="538"/>
      <c r="B42" s="538"/>
      <c r="C42" s="538"/>
      <c r="D42" s="154"/>
      <c r="E42" s="539"/>
      <c r="F42" s="540"/>
    </row>
    <row r="43" spans="1:6" s="81" customFormat="1" ht="15" customHeight="1" x14ac:dyDescent="0.25">
      <c r="A43" s="538"/>
      <c r="B43" s="538"/>
      <c r="C43" s="538"/>
      <c r="D43" s="154"/>
      <c r="E43" s="539"/>
      <c r="F43" s="540"/>
    </row>
    <row r="44" spans="1:6" s="81" customFormat="1" ht="15" customHeight="1" x14ac:dyDescent="0.25">
      <c r="A44" s="538"/>
      <c r="B44" s="538"/>
      <c r="C44" s="538"/>
      <c r="D44" s="154"/>
      <c r="E44" s="539"/>
      <c r="F44" s="540"/>
    </row>
    <row r="45" spans="1:6" s="81" customFormat="1" ht="15" customHeight="1" x14ac:dyDescent="0.25">
      <c r="A45" s="538"/>
      <c r="B45" s="538"/>
      <c r="C45" s="538"/>
      <c r="D45" s="154"/>
      <c r="E45" s="539"/>
      <c r="F45" s="540"/>
    </row>
    <row r="46" spans="1:6" s="81" customFormat="1" ht="15" customHeight="1" x14ac:dyDescent="0.25">
      <c r="A46" s="538"/>
      <c r="B46" s="538"/>
      <c r="C46" s="538"/>
      <c r="D46" s="154"/>
      <c r="E46" s="539"/>
      <c r="F46" s="540"/>
    </row>
    <row r="47" spans="1:6" s="81" customFormat="1" ht="15.75" customHeight="1" thickBot="1" x14ac:dyDescent="0.3">
      <c r="A47" s="538"/>
      <c r="B47" s="538"/>
      <c r="C47" s="538"/>
      <c r="D47" s="154"/>
      <c r="E47" s="539"/>
      <c r="F47" s="540"/>
    </row>
    <row r="48" spans="1:6" s="81" customFormat="1" ht="15.75" customHeight="1" x14ac:dyDescent="0.25">
      <c r="A48" s="13" t="s">
        <v>1</v>
      </c>
      <c r="B48" s="687" t="s">
        <v>2</v>
      </c>
      <c r="C48" s="339"/>
      <c r="D48" s="688"/>
      <c r="E48" s="341" t="s">
        <v>330</v>
      </c>
      <c r="F48" s="639" t="s">
        <v>149</v>
      </c>
    </row>
    <row r="49" spans="1:6" s="81" customFormat="1" ht="15.75" customHeight="1" x14ac:dyDescent="0.25">
      <c r="A49" s="15" t="s">
        <v>3</v>
      </c>
      <c r="B49" s="17" t="s">
        <v>4</v>
      </c>
      <c r="C49" s="87" t="s">
        <v>41</v>
      </c>
      <c r="D49" s="18" t="s">
        <v>5</v>
      </c>
      <c r="E49" s="111" t="s">
        <v>331</v>
      </c>
      <c r="F49" s="640" t="s">
        <v>150</v>
      </c>
    </row>
    <row r="50" spans="1:6" s="81" customFormat="1" ht="15.75" customHeight="1" thickBot="1" x14ac:dyDescent="0.3">
      <c r="A50" s="28" t="s">
        <v>6</v>
      </c>
      <c r="B50" s="20" t="s">
        <v>7</v>
      </c>
      <c r="C50" s="89"/>
      <c r="D50" s="21"/>
      <c r="E50" s="79" t="s">
        <v>42</v>
      </c>
      <c r="F50" s="641" t="s">
        <v>48</v>
      </c>
    </row>
    <row r="51" spans="1:6" s="81" customFormat="1" ht="15.75" customHeight="1" thickBot="1" x14ac:dyDescent="0.3">
      <c r="A51" s="194" t="s">
        <v>8</v>
      </c>
      <c r="B51" s="195"/>
      <c r="C51" s="196"/>
      <c r="D51" s="197"/>
      <c r="E51" s="198"/>
      <c r="F51" s="689"/>
    </row>
    <row r="52" spans="1:6" ht="15" customHeight="1" x14ac:dyDescent="0.25">
      <c r="A52" s="1137" t="s">
        <v>92</v>
      </c>
      <c r="B52" s="1070" t="s">
        <v>66</v>
      </c>
      <c r="C52" s="1138"/>
      <c r="D52" s="1139"/>
      <c r="E52" s="1135">
        <f>E54</f>
        <v>867</v>
      </c>
      <c r="F52" s="1136">
        <f t="shared" ref="F52" si="2">F54</f>
        <v>200</v>
      </c>
    </row>
    <row r="53" spans="1:6" ht="15" customHeight="1" x14ac:dyDescent="0.25">
      <c r="A53" s="691"/>
      <c r="B53" s="692" t="s">
        <v>97</v>
      </c>
      <c r="C53" s="693"/>
      <c r="D53" s="694"/>
      <c r="E53" s="865"/>
      <c r="F53" s="872"/>
    </row>
    <row r="54" spans="1:6" s="81" customFormat="1" ht="15" customHeight="1" x14ac:dyDescent="0.25">
      <c r="A54" s="691"/>
      <c r="B54" s="695"/>
      <c r="C54" s="690" t="s">
        <v>294</v>
      </c>
      <c r="D54" s="696" t="s">
        <v>74</v>
      </c>
      <c r="E54" s="866">
        <f>SUM(E55)</f>
        <v>867</v>
      </c>
      <c r="F54" s="873">
        <f t="shared" ref="F54" si="3">SUM(F55)</f>
        <v>200</v>
      </c>
    </row>
    <row r="55" spans="1:6" s="81" customFormat="1" ht="15" customHeight="1" x14ac:dyDescent="0.25">
      <c r="A55" s="691"/>
      <c r="B55" s="695"/>
      <c r="C55" s="690"/>
      <c r="D55" s="697" t="s">
        <v>40</v>
      </c>
      <c r="E55" s="867">
        <v>867</v>
      </c>
      <c r="F55" s="874">
        <v>200</v>
      </c>
    </row>
    <row r="56" spans="1:6" s="81" customFormat="1" ht="15" customHeight="1" x14ac:dyDescent="0.25">
      <c r="A56" s="691"/>
      <c r="B56" s="695"/>
      <c r="C56" s="690"/>
      <c r="D56" s="697"/>
      <c r="E56" s="867"/>
      <c r="F56" s="874"/>
    </row>
    <row r="57" spans="1:6" s="81" customFormat="1" ht="15" customHeight="1" x14ac:dyDescent="0.25">
      <c r="A57" s="1140" t="s">
        <v>93</v>
      </c>
      <c r="B57" s="1141" t="s">
        <v>66</v>
      </c>
      <c r="C57" s="1139"/>
      <c r="D57" s="1142"/>
      <c r="E57" s="1143">
        <f>E58+E64+E73</f>
        <v>18093</v>
      </c>
      <c r="F57" s="1144">
        <f t="shared" ref="F57" si="4">F58+F64+F73</f>
        <v>19198</v>
      </c>
    </row>
    <row r="58" spans="1:6" s="81" customFormat="1" ht="15" customHeight="1" x14ac:dyDescent="0.25">
      <c r="A58" s="691"/>
      <c r="B58" s="692" t="s">
        <v>96</v>
      </c>
      <c r="C58" s="693"/>
      <c r="D58" s="696" t="s">
        <v>94</v>
      </c>
      <c r="E58" s="866">
        <f>E59</f>
        <v>5921</v>
      </c>
      <c r="F58" s="873">
        <f t="shared" ref="F58" si="5">F59</f>
        <v>6231</v>
      </c>
    </row>
    <row r="59" spans="1:6" s="81" customFormat="1" ht="15" customHeight="1" x14ac:dyDescent="0.25">
      <c r="A59" s="691"/>
      <c r="B59" s="698"/>
      <c r="C59" s="699"/>
      <c r="D59" s="700" t="s">
        <v>85</v>
      </c>
      <c r="E59" s="868">
        <f>SUM(E61:E62)</f>
        <v>5921</v>
      </c>
      <c r="F59" s="875">
        <f>SUM(F61:F62)</f>
        <v>6231</v>
      </c>
    </row>
    <row r="60" spans="1:6" s="81" customFormat="1" ht="15" customHeight="1" x14ac:dyDescent="0.25">
      <c r="A60" s="691"/>
      <c r="B60" s="698"/>
      <c r="C60" s="699"/>
      <c r="D60" s="700" t="s">
        <v>154</v>
      </c>
      <c r="E60" s="869"/>
      <c r="F60" s="849"/>
    </row>
    <row r="61" spans="1:6" s="81" customFormat="1" ht="15" customHeight="1" x14ac:dyDescent="0.25">
      <c r="A61" s="701"/>
      <c r="B61" s="702" t="s">
        <v>202</v>
      </c>
      <c r="C61" s="703" t="s">
        <v>203</v>
      </c>
      <c r="D61" s="704" t="s">
        <v>204</v>
      </c>
      <c r="E61" s="869">
        <v>5721</v>
      </c>
      <c r="F61" s="876">
        <v>6031</v>
      </c>
    </row>
    <row r="62" spans="1:6" s="81" customFormat="1" ht="15" customHeight="1" x14ac:dyDescent="0.25">
      <c r="A62" s="701"/>
      <c r="B62" s="702" t="s">
        <v>205</v>
      </c>
      <c r="C62" s="703" t="s">
        <v>203</v>
      </c>
      <c r="D62" s="704" t="s">
        <v>206</v>
      </c>
      <c r="E62" s="869">
        <v>200</v>
      </c>
      <c r="F62" s="876">
        <v>200</v>
      </c>
    </row>
    <row r="63" spans="1:6" s="81" customFormat="1" ht="15" customHeight="1" x14ac:dyDescent="0.25">
      <c r="A63" s="691"/>
      <c r="B63" s="705"/>
      <c r="C63" s="706"/>
      <c r="D63" s="696"/>
      <c r="E63" s="867"/>
      <c r="F63" s="874"/>
    </row>
    <row r="64" spans="1:6" s="81" customFormat="1" ht="15" customHeight="1" x14ac:dyDescent="0.25">
      <c r="A64" s="691"/>
      <c r="B64" s="705"/>
      <c r="C64" s="706"/>
      <c r="D64" s="556" t="s">
        <v>88</v>
      </c>
      <c r="E64" s="866">
        <f>SUM(E65:E66)</f>
        <v>6031</v>
      </c>
      <c r="F64" s="873">
        <f t="shared" ref="F64" si="6">SUM(F65:F66)</f>
        <v>6338</v>
      </c>
    </row>
    <row r="65" spans="1:6" s="81" customFormat="1" ht="15" customHeight="1" x14ac:dyDescent="0.25">
      <c r="A65" s="707"/>
      <c r="B65" s="708"/>
      <c r="C65" s="709"/>
      <c r="D65" s="360" t="s">
        <v>19</v>
      </c>
      <c r="E65" s="869">
        <v>80</v>
      </c>
      <c r="F65" s="877">
        <v>0</v>
      </c>
    </row>
    <row r="66" spans="1:6" s="81" customFormat="1" ht="15" customHeight="1" x14ac:dyDescent="0.25">
      <c r="A66" s="707"/>
      <c r="B66" s="708"/>
      <c r="C66" s="709"/>
      <c r="D66" s="700" t="s">
        <v>85</v>
      </c>
      <c r="E66" s="868">
        <f>SUM(E68:E71)</f>
        <v>5951</v>
      </c>
      <c r="F66" s="875">
        <f>SUM(F68:F71)</f>
        <v>6338</v>
      </c>
    </row>
    <row r="67" spans="1:6" s="81" customFormat="1" ht="15" customHeight="1" x14ac:dyDescent="0.25">
      <c r="A67" s="707"/>
      <c r="B67" s="708"/>
      <c r="C67" s="709"/>
      <c r="D67" s="700" t="s">
        <v>154</v>
      </c>
      <c r="E67" s="869"/>
      <c r="F67" s="849"/>
    </row>
    <row r="68" spans="1:6" s="81" customFormat="1" ht="15" customHeight="1" x14ac:dyDescent="0.25">
      <c r="A68" s="707"/>
      <c r="B68" s="702" t="s">
        <v>207</v>
      </c>
      <c r="C68" s="703" t="s">
        <v>208</v>
      </c>
      <c r="D68" s="704" t="s">
        <v>209</v>
      </c>
      <c r="E68" s="869">
        <v>5821</v>
      </c>
      <c r="F68" s="876">
        <v>6208</v>
      </c>
    </row>
    <row r="69" spans="1:6" s="81" customFormat="1" ht="15" customHeight="1" x14ac:dyDescent="0.25">
      <c r="A69" s="701"/>
      <c r="B69" s="702" t="s">
        <v>210</v>
      </c>
      <c r="C69" s="703" t="s">
        <v>208</v>
      </c>
      <c r="D69" s="704" t="s">
        <v>211</v>
      </c>
      <c r="E69" s="869">
        <v>30</v>
      </c>
      <c r="F69" s="876">
        <v>30</v>
      </c>
    </row>
    <row r="70" spans="1:6" s="81" customFormat="1" ht="15" customHeight="1" x14ac:dyDescent="0.25">
      <c r="A70" s="701"/>
      <c r="B70" s="702" t="s">
        <v>212</v>
      </c>
      <c r="C70" s="703" t="s">
        <v>208</v>
      </c>
      <c r="D70" s="704" t="s">
        <v>213</v>
      </c>
      <c r="E70" s="869">
        <v>10</v>
      </c>
      <c r="F70" s="876">
        <v>10</v>
      </c>
    </row>
    <row r="71" spans="1:6" s="81" customFormat="1" ht="15" customHeight="1" x14ac:dyDescent="0.25">
      <c r="A71" s="701"/>
      <c r="B71" s="702" t="s">
        <v>214</v>
      </c>
      <c r="C71" s="703" t="s">
        <v>208</v>
      </c>
      <c r="D71" s="704" t="s">
        <v>215</v>
      </c>
      <c r="E71" s="869">
        <v>90</v>
      </c>
      <c r="F71" s="876">
        <v>90</v>
      </c>
    </row>
    <row r="72" spans="1:6" s="81" customFormat="1" ht="15" customHeight="1" x14ac:dyDescent="0.25">
      <c r="A72" s="691"/>
      <c r="B72" s="705"/>
      <c r="C72" s="706"/>
      <c r="D72" s="710"/>
      <c r="E72" s="867"/>
      <c r="F72" s="874"/>
    </row>
    <row r="73" spans="1:6" s="81" customFormat="1" ht="15" customHeight="1" x14ac:dyDescent="0.25">
      <c r="A73" s="691"/>
      <c r="B73" s="705"/>
      <c r="C73" s="706"/>
      <c r="D73" s="1244" t="s">
        <v>90</v>
      </c>
      <c r="E73" s="1245">
        <f>E74</f>
        <v>6141</v>
      </c>
      <c r="F73" s="873">
        <f>F74</f>
        <v>6629</v>
      </c>
    </row>
    <row r="74" spans="1:6" s="81" customFormat="1" ht="15" customHeight="1" x14ac:dyDescent="0.25">
      <c r="A74" s="691"/>
      <c r="B74" s="705"/>
      <c r="C74" s="706"/>
      <c r="D74" s="1246" t="s">
        <v>85</v>
      </c>
      <c r="E74" s="1245">
        <f>SUM(E76)</f>
        <v>6141</v>
      </c>
      <c r="F74" s="845">
        <f>SUM(F76+F77)</f>
        <v>6629</v>
      </c>
    </row>
    <row r="75" spans="1:6" s="81" customFormat="1" ht="15" customHeight="1" x14ac:dyDescent="0.25">
      <c r="A75" s="691"/>
      <c r="B75" s="705"/>
      <c r="C75" s="706"/>
      <c r="D75" s="1246" t="s">
        <v>154</v>
      </c>
      <c r="E75" s="1247"/>
      <c r="F75" s="840"/>
    </row>
    <row r="76" spans="1:6" s="81" customFormat="1" ht="15" customHeight="1" x14ac:dyDescent="0.25">
      <c r="A76" s="691"/>
      <c r="B76" s="702" t="s">
        <v>216</v>
      </c>
      <c r="C76" s="594" t="s">
        <v>217</v>
      </c>
      <c r="D76" s="711" t="s">
        <v>218</v>
      </c>
      <c r="E76" s="867">
        <v>6141</v>
      </c>
      <c r="F76" s="878">
        <v>5679</v>
      </c>
    </row>
    <row r="77" spans="1:6" s="81" customFormat="1" ht="15" customHeight="1" x14ac:dyDescent="0.25">
      <c r="A77" s="691"/>
      <c r="B77" s="1240"/>
      <c r="C77" s="594"/>
      <c r="D77" s="1241" t="s">
        <v>375</v>
      </c>
      <c r="E77" s="867">
        <v>0</v>
      </c>
      <c r="F77" s="878">
        <v>950</v>
      </c>
    </row>
    <row r="78" spans="1:6" s="81" customFormat="1" ht="15" customHeight="1" x14ac:dyDescent="0.25">
      <c r="A78" s="691"/>
      <c r="B78" s="695"/>
      <c r="C78" s="690"/>
      <c r="D78" s="581"/>
      <c r="E78" s="867"/>
      <c r="F78" s="874"/>
    </row>
    <row r="79" spans="1:6" s="81" customFormat="1" ht="15" customHeight="1" x14ac:dyDescent="0.25">
      <c r="A79" s="1140" t="s">
        <v>95</v>
      </c>
      <c r="B79" s="1141" t="s">
        <v>58</v>
      </c>
      <c r="C79" s="1139"/>
      <c r="D79" s="1145"/>
      <c r="E79" s="1146">
        <f>E80</f>
        <v>50</v>
      </c>
      <c r="F79" s="1147">
        <f t="shared" ref="F79" si="7">F80</f>
        <v>50</v>
      </c>
    </row>
    <row r="80" spans="1:6" s="81" customFormat="1" ht="15" customHeight="1" thickBot="1" x14ac:dyDescent="0.3">
      <c r="A80" s="707"/>
      <c r="B80" s="705"/>
      <c r="C80" s="690" t="s">
        <v>293</v>
      </c>
      <c r="D80" s="581" t="s">
        <v>99</v>
      </c>
      <c r="E80" s="870">
        <v>50</v>
      </c>
      <c r="F80" s="879">
        <v>50</v>
      </c>
    </row>
    <row r="81" spans="1:7" s="81" customFormat="1" ht="20.100000000000001" customHeight="1" thickBot="1" x14ac:dyDescent="0.3">
      <c r="A81" s="1264" t="s">
        <v>9</v>
      </c>
      <c r="B81" s="1265"/>
      <c r="C81" s="1266"/>
      <c r="D81" s="106"/>
      <c r="E81" s="871">
        <f>E7+E12+E18+E22+E52+E57+E79</f>
        <v>19964</v>
      </c>
      <c r="F81" s="880">
        <f>F7+F12+F18+F22+F52+F57+F79</f>
        <v>20170</v>
      </c>
    </row>
    <row r="82" spans="1:7" ht="16.5" thickBot="1" x14ac:dyDescent="0.3">
      <c r="A82" s="38"/>
      <c r="B82" s="38"/>
      <c r="C82" s="38"/>
      <c r="D82" s="39"/>
      <c r="E82" s="199"/>
      <c r="F82" s="200"/>
    </row>
    <row r="83" spans="1:7" x14ac:dyDescent="0.25">
      <c r="A83" s="40" t="s">
        <v>1</v>
      </c>
      <c r="B83" s="47" t="s">
        <v>2</v>
      </c>
      <c r="C83" s="339"/>
      <c r="D83" s="740"/>
      <c r="E83" s="341" t="s">
        <v>330</v>
      </c>
      <c r="F83" s="639" t="s">
        <v>149</v>
      </c>
    </row>
    <row r="84" spans="1:7" x14ac:dyDescent="0.25">
      <c r="A84" s="41" t="s">
        <v>3</v>
      </c>
      <c r="B84" s="42" t="s">
        <v>4</v>
      </c>
      <c r="C84" s="87" t="s">
        <v>41</v>
      </c>
      <c r="D84" s="43" t="s">
        <v>5</v>
      </c>
      <c r="E84" s="111" t="s">
        <v>331</v>
      </c>
      <c r="F84" s="640" t="s">
        <v>150</v>
      </c>
    </row>
    <row r="85" spans="1:7" ht="15.75" thickBot="1" x14ac:dyDescent="0.3">
      <c r="A85" s="44" t="s">
        <v>6</v>
      </c>
      <c r="B85" s="45" t="s">
        <v>7</v>
      </c>
      <c r="C85" s="89"/>
      <c r="D85" s="46"/>
      <c r="E85" s="79" t="s">
        <v>42</v>
      </c>
      <c r="F85" s="641" t="s">
        <v>48</v>
      </c>
    </row>
    <row r="86" spans="1:7" ht="20.100000000000001" customHeight="1" thickBot="1" x14ac:dyDescent="0.3">
      <c r="A86" s="1267" t="s">
        <v>12</v>
      </c>
      <c r="B86" s="1268"/>
      <c r="C86" s="1268"/>
      <c r="D86" s="188"/>
      <c r="E86" s="201"/>
      <c r="F86" s="721"/>
      <c r="G86" s="51"/>
    </row>
    <row r="87" spans="1:7" ht="15" customHeight="1" x14ac:dyDescent="0.25">
      <c r="A87" s="1069" t="s">
        <v>87</v>
      </c>
      <c r="B87" s="1070" t="s">
        <v>49</v>
      </c>
      <c r="C87" s="1071"/>
      <c r="D87" s="1148"/>
      <c r="E87" s="1149">
        <f>E88</f>
        <v>11200</v>
      </c>
      <c r="F87" s="1150">
        <f t="shared" ref="F87" si="8">F88</f>
        <v>41200</v>
      </c>
      <c r="G87" s="51"/>
    </row>
    <row r="88" spans="1:7" ht="15" customHeight="1" x14ac:dyDescent="0.25">
      <c r="A88" s="884"/>
      <c r="B88" s="885"/>
      <c r="C88" s="694"/>
      <c r="D88" s="581" t="s">
        <v>90</v>
      </c>
      <c r="E88" s="886">
        <f>SUM(E89:E89)</f>
        <v>11200</v>
      </c>
      <c r="F88" s="887">
        <f>SUM(F89:F89)</f>
        <v>41200</v>
      </c>
      <c r="G88" s="51"/>
    </row>
    <row r="89" spans="1:7" s="81" customFormat="1" ht="23.25" customHeight="1" thickBot="1" x14ac:dyDescent="0.3">
      <c r="A89" s="888"/>
      <c r="B89" s="578"/>
      <c r="C89" s="889" t="s">
        <v>322</v>
      </c>
      <c r="D89" s="490" t="s">
        <v>135</v>
      </c>
      <c r="E89" s="890">
        <v>11200</v>
      </c>
      <c r="F89" s="1196">
        <v>41200</v>
      </c>
      <c r="G89" s="80"/>
    </row>
    <row r="90" spans="1:7" ht="20.100000000000001" customHeight="1" thickBot="1" x14ac:dyDescent="0.3">
      <c r="A90" s="1251" t="s">
        <v>13</v>
      </c>
      <c r="B90" s="1252"/>
      <c r="C90" s="1252"/>
      <c r="D90" s="155"/>
      <c r="E90" s="871">
        <f>E87</f>
        <v>11200</v>
      </c>
      <c r="F90" s="880">
        <f>F87</f>
        <v>41200</v>
      </c>
    </row>
    <row r="91" spans="1:7" ht="20.100000000000001" customHeight="1" thickBot="1" x14ac:dyDescent="0.3">
      <c r="A91" s="36"/>
      <c r="B91" s="36"/>
      <c r="C91" s="36"/>
      <c r="D91" s="36"/>
      <c r="E91" s="881"/>
      <c r="F91" s="883"/>
    </row>
    <row r="92" spans="1:7" s="51" customFormat="1" ht="20.100000000000001" customHeight="1" thickBot="1" x14ac:dyDescent="0.3">
      <c r="A92" s="76" t="s">
        <v>14</v>
      </c>
      <c r="B92" s="100"/>
      <c r="C92" s="100"/>
      <c r="D92" s="100"/>
      <c r="E92" s="882">
        <f>E81+E90</f>
        <v>31164</v>
      </c>
      <c r="F92" s="892">
        <f>F81+F90</f>
        <v>61370</v>
      </c>
    </row>
    <row r="95" spans="1:7" x14ac:dyDescent="0.25">
      <c r="A95" s="2"/>
      <c r="B95" s="2"/>
      <c r="C95" s="2"/>
      <c r="D95" s="2"/>
      <c r="E95" s="2"/>
      <c r="F95" s="3"/>
    </row>
  </sheetData>
  <mergeCells count="3">
    <mergeCell ref="A81:C81"/>
    <mergeCell ref="A90:C90"/>
    <mergeCell ref="A86:C86"/>
  </mergeCells>
  <printOptions horizontalCentered="1"/>
  <pageMargins left="0.31496062992125984" right="0" top="0.19685039370078741" bottom="0.19685039370078741" header="0" footer="0"/>
  <pageSetup paperSize="9" scale="8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80" zoomScaleNormal="80" workbookViewId="0">
      <selection activeCell="D25" sqref="D25"/>
    </sheetView>
  </sheetViews>
  <sheetFormatPr defaultColWidth="8.85546875" defaultRowHeight="15" x14ac:dyDescent="0.25"/>
  <cols>
    <col min="2" max="2" width="10.42578125" customWidth="1"/>
    <col min="3" max="3" width="38.7109375" customWidth="1"/>
    <col min="4" max="4" width="48.28515625" customWidth="1"/>
    <col min="5" max="5" width="13.42578125" style="81" customWidth="1"/>
    <col min="6" max="6" width="13.42578125" customWidth="1"/>
  </cols>
  <sheetData>
    <row r="1" spans="1:6" ht="15.75" x14ac:dyDescent="0.25">
      <c r="A1" s="84" t="s">
        <v>21</v>
      </c>
      <c r="B1" s="85"/>
      <c r="C1" s="85"/>
      <c r="D1" s="80"/>
      <c r="E1" s="80"/>
      <c r="F1" s="80"/>
    </row>
    <row r="2" spans="1:6" ht="15" customHeight="1" thickBot="1" x14ac:dyDescent="0.3">
      <c r="A2" s="80"/>
      <c r="B2" s="80"/>
      <c r="C2" s="80"/>
      <c r="D2" s="80"/>
      <c r="E2" s="80"/>
      <c r="F2" s="80"/>
    </row>
    <row r="3" spans="1:6" ht="14.1" customHeight="1" x14ac:dyDescent="0.25">
      <c r="A3" s="135" t="s">
        <v>1</v>
      </c>
      <c r="B3" s="407" t="s">
        <v>2</v>
      </c>
      <c r="C3" s="408"/>
      <c r="D3" s="720"/>
      <c r="E3" s="341" t="s">
        <v>330</v>
      </c>
      <c r="F3" s="639" t="s">
        <v>149</v>
      </c>
    </row>
    <row r="4" spans="1:6" ht="14.1" customHeight="1" x14ac:dyDescent="0.25">
      <c r="A4" s="136" t="s">
        <v>3</v>
      </c>
      <c r="B4" s="137" t="s">
        <v>4</v>
      </c>
      <c r="C4" s="82" t="s">
        <v>41</v>
      </c>
      <c r="D4" s="138" t="s">
        <v>5</v>
      </c>
      <c r="E4" s="111" t="s">
        <v>331</v>
      </c>
      <c r="F4" s="640" t="s">
        <v>150</v>
      </c>
    </row>
    <row r="5" spans="1:6" ht="14.1" customHeight="1" thickBot="1" x14ac:dyDescent="0.3">
      <c r="A5" s="139" t="s">
        <v>6</v>
      </c>
      <c r="B5" s="140" t="s">
        <v>7</v>
      </c>
      <c r="C5" s="83"/>
      <c r="D5" s="152"/>
      <c r="E5" s="79" t="s">
        <v>42</v>
      </c>
      <c r="F5" s="641" t="s">
        <v>48</v>
      </c>
    </row>
    <row r="6" spans="1:6" ht="20.100000000000001" customHeight="1" thickBot="1" x14ac:dyDescent="0.3">
      <c r="A6" s="202" t="s">
        <v>8</v>
      </c>
      <c r="B6" s="203"/>
      <c r="C6" s="204"/>
      <c r="D6" s="205"/>
      <c r="E6" s="208"/>
      <c r="F6" s="721"/>
    </row>
    <row r="7" spans="1:6" ht="15.75" customHeight="1" x14ac:dyDescent="0.25">
      <c r="A7" s="1151" t="s">
        <v>100</v>
      </c>
      <c r="B7" s="1269" t="s">
        <v>101</v>
      </c>
      <c r="C7" s="1270"/>
      <c r="D7" s="1152"/>
      <c r="E7" s="1153">
        <f>E8+E10</f>
        <v>60</v>
      </c>
      <c r="F7" s="1154">
        <f>F8+F10</f>
        <v>90</v>
      </c>
    </row>
    <row r="8" spans="1:6" ht="42.75" customHeight="1" x14ac:dyDescent="0.25">
      <c r="A8" s="146"/>
      <c r="B8" s="156"/>
      <c r="C8" s="558" t="s">
        <v>356</v>
      </c>
      <c r="D8" s="559" t="s">
        <v>102</v>
      </c>
      <c r="E8" s="712">
        <v>50</v>
      </c>
      <c r="F8" s="722">
        <v>50</v>
      </c>
    </row>
    <row r="9" spans="1:6" ht="15" customHeight="1" x14ac:dyDescent="0.25">
      <c r="A9" s="425"/>
      <c r="B9" s="723"/>
      <c r="C9" s="413"/>
      <c r="D9" s="360"/>
      <c r="E9" s="713"/>
      <c r="F9" s="725"/>
    </row>
    <row r="10" spans="1:6" ht="15" customHeight="1" x14ac:dyDescent="0.25">
      <c r="A10" s="425"/>
      <c r="B10" s="726"/>
      <c r="C10" s="727" t="s">
        <v>357</v>
      </c>
      <c r="D10" s="560" t="s">
        <v>103</v>
      </c>
      <c r="E10" s="714">
        <v>10</v>
      </c>
      <c r="F10" s="728">
        <v>40</v>
      </c>
    </row>
    <row r="11" spans="1:6" ht="15" customHeight="1" x14ac:dyDescent="0.25">
      <c r="A11" s="425"/>
      <c r="B11" s="723"/>
      <c r="C11" s="724"/>
      <c r="D11" s="347"/>
      <c r="E11" s="715"/>
      <c r="F11" s="729"/>
    </row>
    <row r="12" spans="1:6" ht="15" customHeight="1" x14ac:dyDescent="0.25">
      <c r="A12" s="1155" t="s">
        <v>104</v>
      </c>
      <c r="B12" s="1070" t="s">
        <v>58</v>
      </c>
      <c r="C12" s="1071"/>
      <c r="D12" s="1156"/>
      <c r="E12" s="1157">
        <f>E13</f>
        <v>15</v>
      </c>
      <c r="F12" s="1158">
        <f t="shared" ref="F12" si="0">F13</f>
        <v>21</v>
      </c>
    </row>
    <row r="13" spans="1:6" ht="15" customHeight="1" x14ac:dyDescent="0.25">
      <c r="A13" s="561"/>
      <c r="B13" s="730"/>
      <c r="C13" s="623" t="s">
        <v>296</v>
      </c>
      <c r="D13" s="451" t="s">
        <v>105</v>
      </c>
      <c r="E13" s="716">
        <v>15</v>
      </c>
      <c r="F13" s="731">
        <v>21</v>
      </c>
    </row>
    <row r="14" spans="1:6" ht="15" customHeight="1" x14ac:dyDescent="0.25">
      <c r="A14" s="562"/>
      <c r="B14" s="563"/>
      <c r="C14" s="564"/>
      <c r="D14" s="399"/>
      <c r="E14" s="717"/>
      <c r="F14" s="729"/>
    </row>
    <row r="15" spans="1:6" ht="15" customHeight="1" x14ac:dyDescent="0.25">
      <c r="A15" s="1155" t="s">
        <v>106</v>
      </c>
      <c r="B15" s="1070" t="s">
        <v>98</v>
      </c>
      <c r="C15" s="1071"/>
      <c r="D15" s="1100"/>
      <c r="E15" s="1159">
        <f>E16</f>
        <v>1.5</v>
      </c>
      <c r="F15" s="1158">
        <f t="shared" ref="F15" si="1">F16</f>
        <v>2</v>
      </c>
    </row>
    <row r="16" spans="1:6" ht="15" customHeight="1" thickBot="1" x14ac:dyDescent="0.3">
      <c r="A16" s="562"/>
      <c r="B16" s="563"/>
      <c r="C16" s="732" t="s">
        <v>295</v>
      </c>
      <c r="D16" s="401" t="s">
        <v>103</v>
      </c>
      <c r="E16" s="718">
        <v>1.5</v>
      </c>
      <c r="F16" s="733">
        <v>2</v>
      </c>
    </row>
    <row r="17" spans="1:6" ht="20.100000000000001" customHeight="1" thickBot="1" x14ac:dyDescent="0.3">
      <c r="A17" s="1271" t="s">
        <v>9</v>
      </c>
      <c r="B17" s="1272"/>
      <c r="C17" s="1272"/>
      <c r="D17" s="157"/>
      <c r="E17" s="719">
        <f>E7+E12+E15</f>
        <v>76.5</v>
      </c>
      <c r="F17" s="734">
        <f>F7+F12+F15</f>
        <v>113</v>
      </c>
    </row>
    <row r="18" spans="1:6" s="81" customFormat="1" ht="20.100000000000001" customHeight="1" x14ac:dyDescent="0.25">
      <c r="A18" s="235"/>
      <c r="B18" s="235"/>
      <c r="C18" s="235"/>
      <c r="D18" s="158"/>
      <c r="E18" s="209"/>
      <c r="F18" s="209"/>
    </row>
    <row r="19" spans="1:6" ht="15.75" x14ac:dyDescent="0.25">
      <c r="A19" s="153"/>
      <c r="B19" s="153"/>
      <c r="C19" s="153"/>
      <c r="D19" s="158"/>
      <c r="E19" s="209"/>
      <c r="F19" s="209"/>
    </row>
    <row r="20" spans="1:6" ht="12.95" customHeight="1" x14ac:dyDescent="0.25"/>
    <row r="21" spans="1:6" ht="12.95" customHeight="1" x14ac:dyDescent="0.25"/>
    <row r="22" spans="1:6" ht="12.95" customHeight="1" x14ac:dyDescent="0.25"/>
    <row r="23" spans="1:6" ht="12.95" customHeight="1" x14ac:dyDescent="0.25"/>
    <row r="24" spans="1:6" ht="12.95" customHeight="1" x14ac:dyDescent="0.25"/>
    <row r="25" spans="1:6" ht="17.25" customHeight="1" x14ac:dyDescent="0.25"/>
    <row r="26" spans="1:6" ht="13.5" customHeight="1" x14ac:dyDescent="0.25"/>
  </sheetData>
  <mergeCells count="2">
    <mergeCell ref="B7:C7"/>
    <mergeCell ref="A17:C17"/>
  </mergeCells>
  <printOptions horizontalCentered="1"/>
  <pageMargins left="0.31496062992125984" right="0" top="0.19685039370078741" bottom="0" header="0" footer="0"/>
  <pageSetup paperSize="9" scale="9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4"/>
  <sheetViews>
    <sheetView zoomScaleNormal="100" workbookViewId="0">
      <selection activeCell="I13" sqref="I13:I14"/>
    </sheetView>
  </sheetViews>
  <sheetFormatPr defaultColWidth="8.85546875" defaultRowHeight="15" x14ac:dyDescent="0.25"/>
  <cols>
    <col min="1" max="1" width="8.85546875" style="81"/>
    <col min="2" max="2" width="10.140625" style="81" customWidth="1"/>
    <col min="3" max="3" width="39.42578125" style="81" customWidth="1"/>
    <col min="4" max="4" width="52.42578125" style="81" customWidth="1"/>
    <col min="5" max="6" width="13.42578125" style="81" customWidth="1"/>
    <col min="7" max="16384" width="8.85546875" style="81"/>
  </cols>
  <sheetData>
    <row r="1" spans="1:6" ht="15.75" x14ac:dyDescent="0.25">
      <c r="A1" s="1273" t="s">
        <v>25</v>
      </c>
      <c r="B1" s="1273"/>
      <c r="C1" s="1273"/>
      <c r="D1" s="1273"/>
      <c r="E1" s="177"/>
      <c r="F1" s="124"/>
    </row>
    <row r="2" spans="1:6" ht="15" customHeight="1" thickBot="1" x14ac:dyDescent="0.3">
      <c r="A2" s="132"/>
      <c r="B2" s="132"/>
      <c r="C2" s="132"/>
      <c r="D2" s="132"/>
      <c r="E2" s="177"/>
      <c r="F2" s="124"/>
    </row>
    <row r="3" spans="1:6" x14ac:dyDescent="0.25">
      <c r="A3" s="126" t="s">
        <v>1</v>
      </c>
      <c r="B3" s="448" t="s">
        <v>2</v>
      </c>
      <c r="C3" s="339"/>
      <c r="D3" s="449"/>
      <c r="E3" s="341" t="s">
        <v>330</v>
      </c>
      <c r="F3" s="639" t="s">
        <v>149</v>
      </c>
    </row>
    <row r="4" spans="1:6" x14ac:dyDescent="0.25">
      <c r="A4" s="127" t="s">
        <v>3</v>
      </c>
      <c r="B4" s="104" t="s">
        <v>4</v>
      </c>
      <c r="C4" s="87" t="s">
        <v>41</v>
      </c>
      <c r="D4" s="118" t="s">
        <v>5</v>
      </c>
      <c r="E4" s="111" t="s">
        <v>331</v>
      </c>
      <c r="F4" s="640" t="s">
        <v>150</v>
      </c>
    </row>
    <row r="5" spans="1:6" ht="15.75" thickBot="1" x14ac:dyDescent="0.3">
      <c r="A5" s="128" t="s">
        <v>6</v>
      </c>
      <c r="B5" s="88" t="s">
        <v>7</v>
      </c>
      <c r="C5" s="89"/>
      <c r="D5" s="120"/>
      <c r="E5" s="79" t="s">
        <v>42</v>
      </c>
      <c r="F5" s="641" t="s">
        <v>48</v>
      </c>
    </row>
    <row r="6" spans="1:6" ht="20.100000000000001" customHeight="1" thickBot="1" x14ac:dyDescent="0.3">
      <c r="A6" s="212" t="s">
        <v>8</v>
      </c>
      <c r="B6" s="186"/>
      <c r="C6" s="213"/>
      <c r="D6" s="187"/>
      <c r="E6" s="216"/>
      <c r="F6" s="736"/>
    </row>
    <row r="7" spans="1:6" s="80" customFormat="1" ht="15" customHeight="1" x14ac:dyDescent="0.25">
      <c r="A7" s="1097" t="s">
        <v>110</v>
      </c>
      <c r="B7" s="1070" t="s">
        <v>49</v>
      </c>
      <c r="C7" s="1071"/>
      <c r="D7" s="1156"/>
      <c r="E7" s="1064">
        <f>E8</f>
        <v>900.5</v>
      </c>
      <c r="F7" s="1065">
        <f t="shared" ref="F7" si="0">F8</f>
        <v>810</v>
      </c>
    </row>
    <row r="8" spans="1:6" s="80" customFormat="1" ht="15" customHeight="1" x14ac:dyDescent="0.25">
      <c r="A8" s="381"/>
      <c r="B8" s="382"/>
      <c r="C8" s="438" t="s">
        <v>376</v>
      </c>
      <c r="D8" s="176" t="s">
        <v>109</v>
      </c>
      <c r="E8" s="752">
        <v>900.5</v>
      </c>
      <c r="F8" s="755">
        <v>810</v>
      </c>
    </row>
    <row r="9" spans="1:6" s="80" customFormat="1" ht="15" customHeight="1" x14ac:dyDescent="0.25">
      <c r="A9" s="381"/>
      <c r="B9" s="382"/>
      <c r="C9" s="1242" t="s">
        <v>333</v>
      </c>
      <c r="D9" s="1243" t="s">
        <v>24</v>
      </c>
      <c r="E9" s="893">
        <v>175</v>
      </c>
      <c r="F9" s="898">
        <v>700</v>
      </c>
    </row>
    <row r="10" spans="1:6" s="80" customFormat="1" ht="15" customHeight="1" x14ac:dyDescent="0.25">
      <c r="A10" s="384"/>
      <c r="B10" s="385"/>
      <c r="C10" s="386"/>
      <c r="D10" s="737"/>
      <c r="E10" s="893"/>
      <c r="F10" s="1213"/>
    </row>
    <row r="11" spans="1:6" s="80" customFormat="1" ht="15" customHeight="1" x14ac:dyDescent="0.25">
      <c r="A11" s="1097" t="s">
        <v>111</v>
      </c>
      <c r="B11" s="1070" t="s">
        <v>66</v>
      </c>
      <c r="C11" s="1138"/>
      <c r="D11" s="1160"/>
      <c r="E11" s="1064">
        <f>E12</f>
        <v>40</v>
      </c>
      <c r="F11" s="1065">
        <f t="shared" ref="F11" si="1">F12</f>
        <v>40</v>
      </c>
    </row>
    <row r="12" spans="1:6" s="80" customFormat="1" ht="15" customHeight="1" x14ac:dyDescent="0.25">
      <c r="A12" s="384"/>
      <c r="B12" s="692" t="s">
        <v>97</v>
      </c>
      <c r="C12" s="693"/>
      <c r="D12" s="732" t="s">
        <v>112</v>
      </c>
      <c r="E12" s="752">
        <v>40</v>
      </c>
      <c r="F12" s="755">
        <v>40</v>
      </c>
    </row>
    <row r="13" spans="1:6" s="80" customFormat="1" ht="15" customHeight="1" x14ac:dyDescent="0.25">
      <c r="A13" s="384"/>
      <c r="B13" s="385"/>
      <c r="C13" s="438" t="s">
        <v>223</v>
      </c>
      <c r="D13" s="737"/>
      <c r="E13" s="893"/>
      <c r="F13" s="947"/>
    </row>
    <row r="14" spans="1:6" s="80" customFormat="1" ht="15" customHeight="1" x14ac:dyDescent="0.25">
      <c r="A14" s="384"/>
      <c r="B14" s="385"/>
      <c r="C14" s="386"/>
      <c r="D14" s="737"/>
      <c r="E14" s="893"/>
      <c r="F14" s="947"/>
    </row>
    <row r="15" spans="1:6" s="80" customFormat="1" ht="15" customHeight="1" x14ac:dyDescent="0.25">
      <c r="A15" s="1097" t="s">
        <v>249</v>
      </c>
      <c r="B15" s="1070" t="s">
        <v>50</v>
      </c>
      <c r="C15" s="1180"/>
      <c r="D15" s="1160"/>
      <c r="E15" s="1064">
        <f>E16</f>
        <v>30</v>
      </c>
      <c r="F15" s="1065">
        <f t="shared" ref="F15" si="2">F16</f>
        <v>0</v>
      </c>
    </row>
    <row r="16" spans="1:6" s="80" customFormat="1" ht="15" customHeight="1" x14ac:dyDescent="0.25">
      <c r="A16" s="384"/>
      <c r="B16" s="385"/>
      <c r="C16" s="386"/>
      <c r="D16" s="438" t="s">
        <v>109</v>
      </c>
      <c r="E16" s="752">
        <v>30</v>
      </c>
      <c r="F16" s="755">
        <v>0</v>
      </c>
    </row>
    <row r="17" spans="1:9" s="80" customFormat="1" ht="15" customHeight="1" x14ac:dyDescent="0.25">
      <c r="A17" s="384"/>
      <c r="B17" s="385"/>
      <c r="C17" s="386"/>
      <c r="D17" s="737"/>
      <c r="E17" s="893"/>
      <c r="F17" s="1213"/>
      <c r="I17" s="24"/>
    </row>
    <row r="18" spans="1:9" s="80" customFormat="1" ht="15" customHeight="1" x14ac:dyDescent="0.25">
      <c r="A18" s="1097" t="s">
        <v>113</v>
      </c>
      <c r="B18" s="1070" t="s">
        <v>58</v>
      </c>
      <c r="C18" s="1071"/>
      <c r="D18" s="1156"/>
      <c r="E18" s="1164">
        <f>E19+E24</f>
        <v>8537</v>
      </c>
      <c r="F18" s="1165">
        <f>F19+F24</f>
        <v>16627</v>
      </c>
    </row>
    <row r="19" spans="1:9" s="80" customFormat="1" ht="15" customHeight="1" x14ac:dyDescent="0.25">
      <c r="A19" s="381"/>
      <c r="B19" s="382"/>
      <c r="C19" s="438" t="s">
        <v>297</v>
      </c>
      <c r="D19" s="732" t="s">
        <v>112</v>
      </c>
      <c r="E19" s="752">
        <v>1103</v>
      </c>
      <c r="F19" s="755">
        <v>90</v>
      </c>
    </row>
    <row r="20" spans="1:9" s="80" customFormat="1" ht="15" customHeight="1" x14ac:dyDescent="0.25">
      <c r="A20" s="381"/>
      <c r="B20" s="382"/>
      <c r="C20" s="386" t="s">
        <v>358</v>
      </c>
      <c r="D20" s="290" t="s">
        <v>27</v>
      </c>
      <c r="E20" s="789">
        <v>750</v>
      </c>
      <c r="F20" s="945">
        <v>0</v>
      </c>
    </row>
    <row r="21" spans="1:9" s="80" customFormat="1" ht="15" customHeight="1" x14ac:dyDescent="0.25">
      <c r="A21" s="381"/>
      <c r="B21" s="382"/>
      <c r="C21" s="383"/>
      <c r="D21" s="290" t="s">
        <v>31</v>
      </c>
      <c r="E21" s="789">
        <v>190</v>
      </c>
      <c r="F21" s="945">
        <v>0</v>
      </c>
    </row>
    <row r="22" spans="1:9" s="80" customFormat="1" ht="15" customHeight="1" x14ac:dyDescent="0.25">
      <c r="A22" s="381"/>
      <c r="B22" s="382"/>
      <c r="C22" s="383"/>
      <c r="D22" s="290" t="s">
        <v>33</v>
      </c>
      <c r="E22" s="789">
        <v>72</v>
      </c>
      <c r="F22" s="945">
        <v>0</v>
      </c>
    </row>
    <row r="23" spans="1:9" s="80" customFormat="1" ht="15" customHeight="1" x14ac:dyDescent="0.25">
      <c r="A23" s="381"/>
      <c r="B23" s="382"/>
      <c r="C23" s="383"/>
      <c r="D23" s="738"/>
      <c r="E23" s="1215"/>
      <c r="F23" s="1214"/>
    </row>
    <row r="24" spans="1:9" s="80" customFormat="1" ht="15" customHeight="1" x14ac:dyDescent="0.25">
      <c r="A24" s="381"/>
      <c r="B24" s="382"/>
      <c r="C24" s="438" t="s">
        <v>314</v>
      </c>
      <c r="D24" s="438" t="s">
        <v>109</v>
      </c>
      <c r="E24" s="752">
        <v>7434</v>
      </c>
      <c r="F24" s="755">
        <v>16537</v>
      </c>
    </row>
    <row r="25" spans="1:9" s="80" customFormat="1" ht="15" customHeight="1" x14ac:dyDescent="0.25">
      <c r="A25" s="381"/>
      <c r="B25" s="382"/>
      <c r="C25" s="386" t="s">
        <v>333</v>
      </c>
      <c r="D25" s="290" t="s">
        <v>27</v>
      </c>
      <c r="E25" s="789">
        <v>3580</v>
      </c>
      <c r="F25" s="945">
        <v>10068</v>
      </c>
    </row>
    <row r="26" spans="1:9" s="80" customFormat="1" ht="15" customHeight="1" thickBot="1" x14ac:dyDescent="0.3">
      <c r="A26" s="381"/>
      <c r="B26" s="382"/>
      <c r="C26" s="383"/>
      <c r="D26" s="290" t="s">
        <v>28</v>
      </c>
      <c r="E26" s="789">
        <v>1120</v>
      </c>
      <c r="F26" s="945">
        <v>1355</v>
      </c>
    </row>
    <row r="27" spans="1:9" s="80" customFormat="1" ht="20.100000000000001" customHeight="1" thickBot="1" x14ac:dyDescent="0.3">
      <c r="A27" s="1253" t="s">
        <v>9</v>
      </c>
      <c r="B27" s="1254"/>
      <c r="C27" s="1254"/>
      <c r="D27" s="133"/>
      <c r="E27" s="797">
        <f>E7+E11+E15+E18</f>
        <v>9507.5</v>
      </c>
      <c r="F27" s="949">
        <f>F7+F11+F15+F18</f>
        <v>17477</v>
      </c>
    </row>
    <row r="28" spans="1:9" s="80" customFormat="1" ht="20.100000000000001" customHeight="1" x14ac:dyDescent="0.25">
      <c r="A28" s="38"/>
      <c r="B28" s="38"/>
      <c r="C28" s="38"/>
      <c r="D28" s="39"/>
      <c r="E28" s="985"/>
      <c r="F28" s="239"/>
    </row>
    <row r="29" spans="1:9" s="80" customFormat="1" ht="20.100000000000001" customHeight="1" x14ac:dyDescent="0.25">
      <c r="A29" s="38"/>
      <c r="B29" s="38"/>
      <c r="C29" s="38"/>
      <c r="D29" s="39"/>
      <c r="E29" s="985"/>
      <c r="F29" s="985"/>
    </row>
    <row r="30" spans="1:9" s="80" customFormat="1" ht="20.100000000000001" customHeight="1" x14ac:dyDescent="0.25">
      <c r="A30" s="38"/>
      <c r="B30" s="38"/>
      <c r="C30" s="38"/>
      <c r="D30" s="39"/>
      <c r="E30" s="985"/>
      <c r="F30" s="985"/>
    </row>
    <row r="31" spans="1:9" s="80" customFormat="1" ht="20.100000000000001" customHeight="1" x14ac:dyDescent="0.25">
      <c r="A31" s="38"/>
      <c r="B31" s="38"/>
      <c r="C31" s="38"/>
      <c r="D31" s="39"/>
      <c r="E31" s="985"/>
      <c r="F31" s="985"/>
    </row>
    <row r="32" spans="1:9" s="80" customFormat="1" ht="20.100000000000001" customHeight="1" x14ac:dyDescent="0.25">
      <c r="A32" s="38"/>
      <c r="B32" s="38"/>
      <c r="C32" s="38"/>
      <c r="D32" s="39"/>
      <c r="E32" s="985"/>
      <c r="F32" s="985"/>
    </row>
    <row r="33" spans="1:7" s="80" customFormat="1" ht="20.100000000000001" customHeight="1" x14ac:dyDescent="0.25">
      <c r="A33" s="38"/>
      <c r="B33" s="38"/>
      <c r="C33" s="38"/>
      <c r="D33" s="39"/>
      <c r="E33" s="985"/>
      <c r="F33" s="985"/>
    </row>
    <row r="34" spans="1:7" s="80" customFormat="1" ht="20.100000000000001" customHeight="1" x14ac:dyDescent="0.25">
      <c r="A34" s="38"/>
      <c r="B34" s="38"/>
      <c r="C34" s="38"/>
      <c r="D34" s="39"/>
      <c r="E34" s="985"/>
      <c r="F34" s="985"/>
    </row>
    <row r="35" spans="1:7" s="80" customFormat="1" ht="20.100000000000001" customHeight="1" x14ac:dyDescent="0.25">
      <c r="A35" s="38"/>
      <c r="B35" s="38"/>
      <c r="C35" s="38"/>
      <c r="D35" s="39"/>
      <c r="E35" s="985"/>
      <c r="F35" s="985"/>
    </row>
    <row r="36" spans="1:7" s="80" customFormat="1" ht="20.100000000000001" customHeight="1" x14ac:dyDescent="0.25">
      <c r="A36" s="38"/>
      <c r="B36" s="38"/>
      <c r="C36" s="38"/>
      <c r="D36" s="39"/>
      <c r="E36" s="985"/>
      <c r="F36" s="985"/>
    </row>
    <row r="37" spans="1:7" s="80" customFormat="1" ht="20.100000000000001" customHeight="1" x14ac:dyDescent="0.25">
      <c r="A37" s="38"/>
      <c r="B37" s="38"/>
      <c r="C37" s="38"/>
      <c r="D37" s="39"/>
      <c r="E37" s="985"/>
      <c r="F37" s="985"/>
    </row>
    <row r="38" spans="1:7" s="80" customFormat="1" ht="20.100000000000001" customHeight="1" x14ac:dyDescent="0.25">
      <c r="A38" s="38"/>
      <c r="B38" s="38"/>
      <c r="C38" s="38"/>
      <c r="D38" s="39"/>
      <c r="E38" s="985"/>
      <c r="F38" s="985"/>
    </row>
    <row r="39" spans="1:7" s="80" customFormat="1" ht="20.100000000000001" customHeight="1" x14ac:dyDescent="0.25">
      <c r="A39" s="38"/>
      <c r="B39" s="38"/>
      <c r="C39" s="38"/>
      <c r="D39" s="39"/>
      <c r="E39" s="985"/>
      <c r="F39" s="985"/>
    </row>
    <row r="40" spans="1:7" s="80" customFormat="1" ht="20.100000000000001" customHeight="1" x14ac:dyDescent="0.25">
      <c r="A40" s="38"/>
      <c r="B40" s="38"/>
      <c r="C40" s="38"/>
      <c r="D40" s="39"/>
      <c r="E40" s="985"/>
      <c r="F40" s="985"/>
    </row>
    <row r="41" spans="1:7" ht="17.25" customHeight="1" thickBot="1" x14ac:dyDescent="0.3">
      <c r="A41" s="38"/>
      <c r="B41" s="38"/>
      <c r="C41" s="38"/>
      <c r="D41" s="39"/>
      <c r="E41" s="184"/>
      <c r="F41" s="184"/>
    </row>
    <row r="42" spans="1:7" x14ac:dyDescent="0.25">
      <c r="A42" s="40" t="s">
        <v>1</v>
      </c>
      <c r="B42" s="739" t="s">
        <v>2</v>
      </c>
      <c r="C42" s="339"/>
      <c r="D42" s="740"/>
      <c r="E42" s="341" t="s">
        <v>330</v>
      </c>
      <c r="F42" s="639" t="s">
        <v>149</v>
      </c>
    </row>
    <row r="43" spans="1:7" x14ac:dyDescent="0.25">
      <c r="A43" s="93" t="s">
        <v>3</v>
      </c>
      <c r="B43" s="94" t="s">
        <v>4</v>
      </c>
      <c r="C43" s="87" t="s">
        <v>41</v>
      </c>
      <c r="D43" s="95" t="s">
        <v>5</v>
      </c>
      <c r="E43" s="111" t="s">
        <v>331</v>
      </c>
      <c r="F43" s="640" t="s">
        <v>150</v>
      </c>
      <c r="G43" s="80"/>
    </row>
    <row r="44" spans="1:7" ht="15.75" thickBot="1" x14ac:dyDescent="0.3">
      <c r="A44" s="93" t="s">
        <v>6</v>
      </c>
      <c r="B44" s="53" t="s">
        <v>7</v>
      </c>
      <c r="C44" s="89"/>
      <c r="D44" s="95"/>
      <c r="E44" s="79" t="s">
        <v>42</v>
      </c>
      <c r="F44" s="641" t="s">
        <v>48</v>
      </c>
      <c r="G44" s="80"/>
    </row>
    <row r="45" spans="1:7" ht="20.100000000000001" customHeight="1" thickBot="1" x14ac:dyDescent="0.3">
      <c r="A45" s="214" t="s">
        <v>12</v>
      </c>
      <c r="B45" s="215"/>
      <c r="C45" s="206"/>
      <c r="D45" s="207"/>
      <c r="E45" s="185"/>
      <c r="F45" s="741"/>
      <c r="G45" s="80"/>
    </row>
    <row r="46" spans="1:7" ht="21" customHeight="1" x14ac:dyDescent="0.25">
      <c r="A46" s="1097" t="s">
        <v>110</v>
      </c>
      <c r="B46" s="1070" t="s">
        <v>49</v>
      </c>
      <c r="C46" s="1071"/>
      <c r="D46" s="1163"/>
      <c r="E46" s="1164">
        <f>E47+E52</f>
        <v>18830</v>
      </c>
      <c r="F46" s="1165">
        <f>F47+F52</f>
        <v>6608</v>
      </c>
    </row>
    <row r="47" spans="1:7" ht="18.75" customHeight="1" x14ac:dyDescent="0.25">
      <c r="A47" s="387"/>
      <c r="B47" s="656"/>
      <c r="C47" s="388"/>
      <c r="D47" s="230" t="s">
        <v>146</v>
      </c>
      <c r="E47" s="778">
        <f>SUM(E48:E50)</f>
        <v>8730</v>
      </c>
      <c r="F47" s="643">
        <f>SUM(F48:F50)</f>
        <v>400</v>
      </c>
    </row>
    <row r="48" spans="1:7" ht="20.100000000000001" customHeight="1" x14ac:dyDescent="0.25">
      <c r="A48" s="390"/>
      <c r="B48" s="624">
        <v>17202</v>
      </c>
      <c r="C48" s="625" t="s">
        <v>323</v>
      </c>
      <c r="D48" s="490" t="s">
        <v>135</v>
      </c>
      <c r="E48" s="513">
        <v>5000</v>
      </c>
      <c r="F48" s="840">
        <v>400</v>
      </c>
    </row>
    <row r="49" spans="1:7" ht="20.100000000000001" customHeight="1" x14ac:dyDescent="0.25">
      <c r="A49" s="390"/>
      <c r="B49" s="624">
        <v>17124</v>
      </c>
      <c r="C49" s="625" t="s">
        <v>324</v>
      </c>
      <c r="D49" s="490" t="s">
        <v>135</v>
      </c>
      <c r="E49" s="513">
        <v>3000</v>
      </c>
      <c r="F49" s="840">
        <v>0</v>
      </c>
    </row>
    <row r="50" spans="1:7" ht="20.100000000000001" customHeight="1" x14ac:dyDescent="0.25">
      <c r="A50" s="390"/>
      <c r="B50" s="624">
        <v>17201</v>
      </c>
      <c r="C50" s="625" t="s">
        <v>325</v>
      </c>
      <c r="D50" s="490" t="s">
        <v>135</v>
      </c>
      <c r="E50" s="513">
        <v>730</v>
      </c>
      <c r="F50" s="840">
        <v>0</v>
      </c>
    </row>
    <row r="51" spans="1:7" ht="15" customHeight="1" x14ac:dyDescent="0.25">
      <c r="A51" s="565"/>
      <c r="B51" s="624"/>
      <c r="C51" s="573"/>
      <c r="D51" s="572"/>
      <c r="E51" s="782"/>
      <c r="F51" s="897"/>
    </row>
    <row r="52" spans="1:7" ht="15" customHeight="1" x14ac:dyDescent="0.25">
      <c r="A52" s="74"/>
      <c r="B52" s="626"/>
      <c r="C52" s="573"/>
      <c r="D52" s="489" t="s">
        <v>109</v>
      </c>
      <c r="E52" s="781">
        <f>SUM(E53:E58)</f>
        <v>10100</v>
      </c>
      <c r="F52" s="785">
        <f>SUM(F53:F58)</f>
        <v>6208</v>
      </c>
    </row>
    <row r="53" spans="1:7" ht="25.5" customHeight="1" x14ac:dyDescent="0.25">
      <c r="A53" s="566"/>
      <c r="B53" s="624">
        <v>18201</v>
      </c>
      <c r="C53" s="389" t="s">
        <v>359</v>
      </c>
      <c r="D53" s="490" t="s">
        <v>135</v>
      </c>
      <c r="E53" s="782">
        <v>100</v>
      </c>
      <c r="F53" s="786">
        <v>0</v>
      </c>
    </row>
    <row r="54" spans="1:7" ht="39" customHeight="1" x14ac:dyDescent="0.25">
      <c r="A54" s="565"/>
      <c r="B54" s="624">
        <v>154413</v>
      </c>
      <c r="C54" s="625" t="s">
        <v>360</v>
      </c>
      <c r="D54" s="735" t="s">
        <v>135</v>
      </c>
      <c r="E54" s="782">
        <v>2700</v>
      </c>
      <c r="F54" s="786">
        <v>130</v>
      </c>
    </row>
    <row r="55" spans="1:7" ht="20.100000000000001" customHeight="1" x14ac:dyDescent="0.25">
      <c r="A55" s="565"/>
      <c r="B55" s="593"/>
      <c r="C55" s="389" t="s">
        <v>326</v>
      </c>
      <c r="D55" s="372" t="s">
        <v>135</v>
      </c>
      <c r="E55" s="893">
        <v>300</v>
      </c>
      <c r="F55" s="898">
        <v>0</v>
      </c>
    </row>
    <row r="56" spans="1:7" ht="20.100000000000001" customHeight="1" x14ac:dyDescent="0.25">
      <c r="A56" s="390"/>
      <c r="B56" s="624">
        <v>18200</v>
      </c>
      <c r="C56" s="627" t="s">
        <v>327</v>
      </c>
      <c r="D56" s="567" t="s">
        <v>145</v>
      </c>
      <c r="E56" s="811">
        <v>2000</v>
      </c>
      <c r="F56" s="849">
        <v>0</v>
      </c>
    </row>
    <row r="57" spans="1:7" ht="20.100000000000001" customHeight="1" x14ac:dyDescent="0.25">
      <c r="A57" s="390"/>
      <c r="B57" s="742">
        <v>18205</v>
      </c>
      <c r="C57" s="627" t="s">
        <v>328</v>
      </c>
      <c r="D57" s="495" t="s">
        <v>145</v>
      </c>
      <c r="E57" s="513">
        <v>0</v>
      </c>
      <c r="F57" s="840">
        <v>6078</v>
      </c>
    </row>
    <row r="58" spans="1:7" ht="20.100000000000001" customHeight="1" x14ac:dyDescent="0.25">
      <c r="A58" s="390"/>
      <c r="B58" s="743"/>
      <c r="C58" s="627" t="s">
        <v>329</v>
      </c>
      <c r="D58" s="282" t="s">
        <v>141</v>
      </c>
      <c r="E58" s="894">
        <v>5000</v>
      </c>
      <c r="F58" s="876">
        <v>0</v>
      </c>
    </row>
    <row r="59" spans="1:7" ht="18.75" customHeight="1" x14ac:dyDescent="0.25">
      <c r="A59" s="390"/>
      <c r="B59" s="744"/>
      <c r="C59" s="391"/>
      <c r="D59" s="282"/>
      <c r="E59" s="894"/>
      <c r="F59" s="849"/>
    </row>
    <row r="60" spans="1:7" ht="15" customHeight="1" x14ac:dyDescent="0.25">
      <c r="A60" s="1097" t="s">
        <v>113</v>
      </c>
      <c r="B60" s="1070" t="s">
        <v>58</v>
      </c>
      <c r="C60" s="1071"/>
      <c r="D60" s="1163"/>
      <c r="E60" s="1166">
        <f>E61</f>
        <v>300</v>
      </c>
      <c r="F60" s="1165">
        <f t="shared" ref="F60" si="3">F61</f>
        <v>0</v>
      </c>
      <c r="G60" s="80"/>
    </row>
    <row r="61" spans="1:7" ht="15" customHeight="1" x14ac:dyDescent="0.25">
      <c r="A61" s="568"/>
      <c r="B61" s="569"/>
      <c r="C61" s="464"/>
      <c r="D61" s="438" t="s">
        <v>109</v>
      </c>
      <c r="E61" s="778">
        <f>SUM(E62:E62)</f>
        <v>300</v>
      </c>
      <c r="F61" s="643">
        <f>SUM(F62:F62)</f>
        <v>0</v>
      </c>
      <c r="G61" s="80"/>
    </row>
    <row r="62" spans="1:7" ht="15" customHeight="1" thickBot="1" x14ac:dyDescent="0.3">
      <c r="A62" s="245"/>
      <c r="B62" s="744"/>
      <c r="C62" s="745"/>
      <c r="D62" s="746" t="s">
        <v>138</v>
      </c>
      <c r="E62" s="895">
        <v>300</v>
      </c>
      <c r="F62" s="899">
        <v>0</v>
      </c>
      <c r="G62" s="80"/>
    </row>
    <row r="63" spans="1:7" ht="20.100000000000001" customHeight="1" thickBot="1" x14ac:dyDescent="0.3">
      <c r="A63" s="1251" t="s">
        <v>13</v>
      </c>
      <c r="B63" s="1252"/>
      <c r="C63" s="1252"/>
      <c r="D63" s="106"/>
      <c r="E63" s="896">
        <f>E46+E60</f>
        <v>19130</v>
      </c>
      <c r="F63" s="900">
        <f>F46+F60</f>
        <v>6608</v>
      </c>
    </row>
    <row r="64" spans="1:7" s="80" customFormat="1" ht="20.100000000000001" customHeight="1" thickBot="1" x14ac:dyDescent="0.3">
      <c r="A64" s="101"/>
      <c r="B64" s="101"/>
      <c r="C64" s="101"/>
      <c r="D64" s="101"/>
      <c r="E64" s="103"/>
      <c r="F64" s="803"/>
    </row>
    <row r="65" spans="1:6" ht="20.100000000000001" customHeight="1" thickBot="1" x14ac:dyDescent="0.3">
      <c r="A65" s="56" t="s">
        <v>14</v>
      </c>
      <c r="B65" s="75"/>
      <c r="C65" s="100"/>
      <c r="D65" s="107"/>
      <c r="E65" s="796">
        <f>E27+E63</f>
        <v>28637.5</v>
      </c>
      <c r="F65" s="802">
        <f>F27+F63</f>
        <v>24085</v>
      </c>
    </row>
    <row r="67" spans="1:6" x14ac:dyDescent="0.25">
      <c r="F67" s="1"/>
    </row>
    <row r="78" spans="1:6" ht="19.5" customHeight="1" x14ac:dyDescent="0.25"/>
    <row r="79" spans="1:6" ht="15.75" customHeight="1" x14ac:dyDescent="0.25"/>
    <row r="80" spans="1:6" ht="15" customHeight="1" x14ac:dyDescent="0.25"/>
    <row r="81" ht="18" customHeight="1" x14ac:dyDescent="0.25"/>
    <row r="82" ht="15.75" customHeight="1" x14ac:dyDescent="0.25"/>
    <row r="83" ht="15.75" customHeight="1" x14ac:dyDescent="0.25"/>
    <row r="84" ht="15" customHeight="1" x14ac:dyDescent="0.25"/>
  </sheetData>
  <mergeCells count="3">
    <mergeCell ref="A1:D1"/>
    <mergeCell ref="A27:C27"/>
    <mergeCell ref="A63:C63"/>
  </mergeCells>
  <printOptions horizontalCentered="1"/>
  <pageMargins left="0.31496062992125984" right="0" top="0.39370078740157483" bottom="0" header="0" footer="0"/>
  <pageSetup paperSize="9" scale="9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3"/>
  <sheetViews>
    <sheetView topLeftCell="A71" zoomScale="75" zoomScaleNormal="75" workbookViewId="0">
      <selection activeCell="O86" sqref="O86"/>
    </sheetView>
  </sheetViews>
  <sheetFormatPr defaultColWidth="8.85546875" defaultRowHeight="15" x14ac:dyDescent="0.25"/>
  <cols>
    <col min="1" max="1" width="9.5703125" style="80" customWidth="1"/>
    <col min="2" max="2" width="9.85546875" style="80" customWidth="1"/>
    <col min="3" max="3" width="36.42578125" style="80" customWidth="1"/>
    <col min="4" max="4" width="55.42578125" style="80" customWidth="1"/>
    <col min="5" max="5" width="15.42578125" style="80" customWidth="1"/>
    <col min="6" max="6" width="13" style="149" customWidth="1"/>
    <col min="7" max="7" width="60.140625" style="55" hidden="1" customWidth="1"/>
    <col min="8" max="16384" width="8.85546875" style="80"/>
  </cols>
  <sheetData>
    <row r="1" spans="1:7" ht="16.5" thickBot="1" x14ac:dyDescent="0.3">
      <c r="A1" s="1278" t="s">
        <v>26</v>
      </c>
      <c r="B1" s="1278"/>
      <c r="C1" s="1278"/>
      <c r="D1" s="1278"/>
      <c r="E1" s="178"/>
      <c r="F1" s="134"/>
      <c r="G1" s="31" t="s">
        <v>153</v>
      </c>
    </row>
    <row r="2" spans="1:7" x14ac:dyDescent="0.25">
      <c r="A2" s="135" t="s">
        <v>1</v>
      </c>
      <c r="B2" s="407" t="s">
        <v>2</v>
      </c>
      <c r="C2" s="408"/>
      <c r="D2" s="409"/>
      <c r="E2" s="341" t="s">
        <v>330</v>
      </c>
      <c r="F2" s="639" t="s">
        <v>149</v>
      </c>
      <c r="G2" s="763"/>
    </row>
    <row r="3" spans="1:7" x14ac:dyDescent="0.25">
      <c r="A3" s="136" t="s">
        <v>3</v>
      </c>
      <c r="B3" s="137" t="s">
        <v>4</v>
      </c>
      <c r="C3" s="82" t="s">
        <v>41</v>
      </c>
      <c r="D3" s="138" t="s">
        <v>5</v>
      </c>
      <c r="E3" s="111" t="s">
        <v>331</v>
      </c>
      <c r="F3" s="640" t="s">
        <v>150</v>
      </c>
      <c r="G3" s="764" t="s">
        <v>152</v>
      </c>
    </row>
    <row r="4" spans="1:7" ht="15.75" thickBot="1" x14ac:dyDescent="0.3">
      <c r="A4" s="139" t="s">
        <v>6</v>
      </c>
      <c r="B4" s="140" t="s">
        <v>7</v>
      </c>
      <c r="C4" s="83"/>
      <c r="D4" s="141"/>
      <c r="E4" s="79" t="s">
        <v>42</v>
      </c>
      <c r="F4" s="641" t="s">
        <v>48</v>
      </c>
      <c r="G4" s="765"/>
    </row>
    <row r="5" spans="1:7" ht="20.100000000000001" customHeight="1" thickBot="1" x14ac:dyDescent="0.3">
      <c r="A5" s="218" t="s">
        <v>8</v>
      </c>
      <c r="B5" s="203"/>
      <c r="C5" s="204"/>
      <c r="D5" s="219"/>
      <c r="E5" s="225"/>
      <c r="F5" s="240"/>
      <c r="G5" s="986"/>
    </row>
    <row r="6" spans="1:7" ht="19.5" customHeight="1" x14ac:dyDescent="0.25">
      <c r="A6" s="1167" t="s">
        <v>114</v>
      </c>
      <c r="B6" s="1279" t="s">
        <v>115</v>
      </c>
      <c r="C6" s="1280"/>
      <c r="D6" s="1168"/>
      <c r="E6" s="1169">
        <f>E7+E13</f>
        <v>57067.8</v>
      </c>
      <c r="F6" s="1170">
        <f>F7+F13</f>
        <v>63861</v>
      </c>
      <c r="G6" s="1012"/>
    </row>
    <row r="7" spans="1:7" s="142" customFormat="1" ht="15" customHeight="1" x14ac:dyDescent="0.25">
      <c r="A7" s="393"/>
      <c r="B7" s="394" t="s">
        <v>258</v>
      </c>
      <c r="C7" s="410"/>
      <c r="D7" s="760" t="s">
        <v>123</v>
      </c>
      <c r="E7" s="901">
        <v>2963</v>
      </c>
      <c r="F7" s="997">
        <v>4615</v>
      </c>
      <c r="G7" s="1013"/>
    </row>
    <row r="8" spans="1:7" ht="15" hidden="1" customHeight="1" x14ac:dyDescent="0.25">
      <c r="A8" s="393"/>
      <c r="B8" s="395"/>
      <c r="C8" s="747"/>
      <c r="D8" s="411" t="s">
        <v>32</v>
      </c>
      <c r="E8" s="903">
        <v>0</v>
      </c>
      <c r="F8" s="1019"/>
      <c r="G8" s="1014"/>
    </row>
    <row r="9" spans="1:7" ht="15" customHeight="1" x14ac:dyDescent="0.25">
      <c r="A9" s="393"/>
      <c r="B9" s="395"/>
      <c r="C9" s="629" t="s">
        <v>333</v>
      </c>
      <c r="D9" s="347"/>
      <c r="E9" s="717">
        <v>0</v>
      </c>
      <c r="F9" s="725">
        <v>60</v>
      </c>
      <c r="G9" s="1014"/>
    </row>
    <row r="10" spans="1:7" ht="15" customHeight="1" x14ac:dyDescent="0.25">
      <c r="A10" s="393"/>
      <c r="B10" s="1248" t="s">
        <v>378</v>
      </c>
      <c r="C10" s="410" t="s">
        <v>379</v>
      </c>
      <c r="D10" s="347" t="s">
        <v>37</v>
      </c>
      <c r="E10" s="717">
        <v>0</v>
      </c>
      <c r="F10" s="725">
        <v>50</v>
      </c>
      <c r="G10" s="1014"/>
    </row>
    <row r="11" spans="1:7" ht="15" customHeight="1" x14ac:dyDescent="0.25">
      <c r="A11" s="393"/>
      <c r="B11" s="1248" t="s">
        <v>378</v>
      </c>
      <c r="C11" s="410" t="s">
        <v>379</v>
      </c>
      <c r="D11" s="399" t="s">
        <v>377</v>
      </c>
      <c r="E11" s="717">
        <v>0</v>
      </c>
      <c r="F11" s="725">
        <v>10</v>
      </c>
      <c r="G11" s="1014"/>
    </row>
    <row r="12" spans="1:7" s="142" customFormat="1" ht="15" customHeight="1" x14ac:dyDescent="0.25">
      <c r="A12" s="393"/>
      <c r="B12" s="396"/>
      <c r="C12" s="1054"/>
      <c r="D12" s="1055"/>
      <c r="E12" s="1056"/>
      <c r="F12" s="1057"/>
      <c r="G12" s="990"/>
    </row>
    <row r="13" spans="1:7" ht="15" customHeight="1" x14ac:dyDescent="0.25">
      <c r="A13" s="393"/>
      <c r="B13" s="394"/>
      <c r="C13" s="410"/>
      <c r="D13" s="760" t="s">
        <v>107</v>
      </c>
      <c r="E13" s="901">
        <v>54104.800000000003</v>
      </c>
      <c r="F13" s="997">
        <v>59246</v>
      </c>
      <c r="G13" s="1013"/>
    </row>
    <row r="14" spans="1:7" ht="17.25" customHeight="1" x14ac:dyDescent="0.25">
      <c r="A14" s="393"/>
      <c r="B14" s="394"/>
      <c r="C14" s="629" t="s">
        <v>333</v>
      </c>
      <c r="D14" s="399" t="s">
        <v>27</v>
      </c>
      <c r="E14" s="715">
        <v>33965</v>
      </c>
      <c r="F14" s="725">
        <v>36005</v>
      </c>
      <c r="G14" s="1015" t="s">
        <v>232</v>
      </c>
    </row>
    <row r="15" spans="1:7" ht="15" customHeight="1" x14ac:dyDescent="0.25">
      <c r="A15" s="393"/>
      <c r="B15" s="394"/>
      <c r="C15" s="629"/>
      <c r="D15" s="399" t="s">
        <v>28</v>
      </c>
      <c r="E15" s="715">
        <v>1450</v>
      </c>
      <c r="F15" s="725">
        <v>1400</v>
      </c>
      <c r="G15" s="1015" t="s">
        <v>233</v>
      </c>
    </row>
    <row r="16" spans="1:7" ht="15" customHeight="1" x14ac:dyDescent="0.25">
      <c r="A16" s="393"/>
      <c r="B16" s="396" t="s">
        <v>312</v>
      </c>
      <c r="C16" s="629" t="s">
        <v>311</v>
      </c>
      <c r="D16" s="399" t="s">
        <v>28</v>
      </c>
      <c r="E16" s="715">
        <v>0</v>
      </c>
      <c r="F16" s="725">
        <v>600</v>
      </c>
      <c r="G16" s="1015"/>
    </row>
    <row r="17" spans="1:7" ht="15" customHeight="1" x14ac:dyDescent="0.25">
      <c r="A17" s="393"/>
      <c r="B17" s="394"/>
      <c r="C17" s="570" t="s">
        <v>315</v>
      </c>
      <c r="D17" s="404" t="s">
        <v>44</v>
      </c>
      <c r="E17" s="715">
        <v>6</v>
      </c>
      <c r="F17" s="725">
        <v>6</v>
      </c>
      <c r="G17" s="1014" t="s">
        <v>234</v>
      </c>
    </row>
    <row r="18" spans="1:7" ht="15" customHeight="1" x14ac:dyDescent="0.25">
      <c r="A18" s="393"/>
      <c r="B18" s="394"/>
      <c r="C18" s="570" t="s">
        <v>315</v>
      </c>
      <c r="D18" s="347" t="s">
        <v>16</v>
      </c>
      <c r="E18" s="715">
        <v>796.6</v>
      </c>
      <c r="F18" s="725">
        <v>800</v>
      </c>
      <c r="G18" s="1014" t="s">
        <v>235</v>
      </c>
    </row>
    <row r="19" spans="1:7" ht="15" customHeight="1" x14ac:dyDescent="0.25">
      <c r="A19" s="179"/>
      <c r="B19" s="1248" t="s">
        <v>378</v>
      </c>
      <c r="C19" s="410" t="s">
        <v>379</v>
      </c>
      <c r="D19" s="347" t="s">
        <v>16</v>
      </c>
      <c r="E19" s="715">
        <v>0</v>
      </c>
      <c r="F19" s="725">
        <v>55</v>
      </c>
      <c r="G19" s="1014"/>
    </row>
    <row r="20" spans="1:7" ht="15" customHeight="1" x14ac:dyDescent="0.25">
      <c r="A20" s="179"/>
      <c r="B20" s="1248" t="s">
        <v>378</v>
      </c>
      <c r="C20" s="410" t="s">
        <v>379</v>
      </c>
      <c r="D20" s="347" t="s">
        <v>380</v>
      </c>
      <c r="E20" s="904">
        <v>0</v>
      </c>
      <c r="F20" s="1020">
        <v>40</v>
      </c>
      <c r="G20" s="1014"/>
    </row>
    <row r="21" spans="1:7" ht="15" customHeight="1" x14ac:dyDescent="0.25">
      <c r="A21" s="179"/>
      <c r="B21" s="1248"/>
      <c r="C21" s="570" t="s">
        <v>315</v>
      </c>
      <c r="D21" s="347" t="s">
        <v>37</v>
      </c>
      <c r="E21" s="904">
        <v>80</v>
      </c>
      <c r="F21" s="1020">
        <v>80</v>
      </c>
      <c r="G21" s="1014"/>
    </row>
    <row r="22" spans="1:7" ht="15" customHeight="1" x14ac:dyDescent="0.25">
      <c r="A22" s="179"/>
      <c r="B22" s="1248" t="s">
        <v>378</v>
      </c>
      <c r="C22" s="410" t="s">
        <v>379</v>
      </c>
      <c r="D22" s="399" t="s">
        <v>377</v>
      </c>
      <c r="E22" s="904">
        <v>0</v>
      </c>
      <c r="F22" s="1020">
        <v>14</v>
      </c>
      <c r="G22" s="1014"/>
    </row>
    <row r="23" spans="1:7" ht="15" customHeight="1" x14ac:dyDescent="0.25">
      <c r="A23" s="179"/>
      <c r="B23" s="143"/>
      <c r="C23" s="570" t="s">
        <v>315</v>
      </c>
      <c r="D23" s="399" t="s">
        <v>34</v>
      </c>
      <c r="E23" s="904">
        <v>2265</v>
      </c>
      <c r="F23" s="1020">
        <v>1350</v>
      </c>
      <c r="G23" s="1014" t="s">
        <v>236</v>
      </c>
    </row>
    <row r="24" spans="1:7" ht="15" customHeight="1" x14ac:dyDescent="0.25">
      <c r="A24" s="393"/>
      <c r="B24" s="394"/>
      <c r="C24" s="570" t="s">
        <v>315</v>
      </c>
      <c r="D24" s="399" t="s">
        <v>29</v>
      </c>
      <c r="E24" s="715">
        <v>115</v>
      </c>
      <c r="F24" s="725">
        <v>120</v>
      </c>
      <c r="G24" s="1014" t="s">
        <v>236</v>
      </c>
    </row>
    <row r="25" spans="1:7" ht="15" customHeight="1" x14ac:dyDescent="0.25">
      <c r="A25" s="393"/>
      <c r="B25" s="396"/>
      <c r="C25" s="570" t="s">
        <v>315</v>
      </c>
      <c r="D25" s="347" t="s">
        <v>231</v>
      </c>
      <c r="E25" s="715">
        <v>0</v>
      </c>
      <c r="F25" s="725">
        <v>970</v>
      </c>
      <c r="G25" s="1014" t="s">
        <v>236</v>
      </c>
    </row>
    <row r="26" spans="1:7" ht="15" customHeight="1" x14ac:dyDescent="0.25">
      <c r="A26" s="393"/>
      <c r="B26" s="396"/>
      <c r="C26" s="590"/>
      <c r="D26" s="290"/>
      <c r="E26" s="717"/>
      <c r="F26" s="725"/>
      <c r="G26" s="1016"/>
    </row>
    <row r="27" spans="1:7" ht="15" customHeight="1" x14ac:dyDescent="0.25">
      <c r="A27" s="1171" t="s">
        <v>117</v>
      </c>
      <c r="B27" s="1172" t="s">
        <v>118</v>
      </c>
      <c r="C27" s="1173"/>
      <c r="D27" s="1100"/>
      <c r="E27" s="1159">
        <f>E28+E37+E40</f>
        <v>824.5</v>
      </c>
      <c r="F27" s="1158">
        <f>F28+F37+F40</f>
        <v>1185</v>
      </c>
      <c r="G27" s="1013"/>
    </row>
    <row r="28" spans="1:7" ht="15" hidden="1" customHeight="1" x14ac:dyDescent="0.25">
      <c r="A28" s="397"/>
      <c r="B28" s="398"/>
      <c r="C28" s="591"/>
      <c r="D28" s="401" t="s">
        <v>123</v>
      </c>
      <c r="E28" s="901">
        <f>SUM(E29:E35)</f>
        <v>0</v>
      </c>
      <c r="F28" s="997">
        <f t="shared" ref="F28" si="0">SUM(F29:F35)</f>
        <v>0</v>
      </c>
      <c r="G28" s="1013"/>
    </row>
    <row r="29" spans="1:7" ht="15" hidden="1" customHeight="1" x14ac:dyDescent="0.25">
      <c r="A29" s="397"/>
      <c r="B29" s="398"/>
      <c r="C29" s="591"/>
      <c r="D29" s="411" t="s">
        <v>129</v>
      </c>
      <c r="E29" s="902"/>
      <c r="F29" s="1021"/>
      <c r="G29" s="1013"/>
    </row>
    <row r="30" spans="1:7" ht="15" hidden="1" customHeight="1" x14ac:dyDescent="0.25">
      <c r="A30" s="397"/>
      <c r="B30" s="398"/>
      <c r="C30" s="591"/>
      <c r="D30" s="411" t="s">
        <v>28</v>
      </c>
      <c r="E30" s="902"/>
      <c r="F30" s="1021"/>
      <c r="G30" s="1013"/>
    </row>
    <row r="31" spans="1:7" ht="15" hidden="1" customHeight="1" x14ac:dyDescent="0.25">
      <c r="A31" s="397"/>
      <c r="B31" s="398"/>
      <c r="C31" s="591"/>
      <c r="D31" s="411" t="s">
        <v>35</v>
      </c>
      <c r="E31" s="902"/>
      <c r="F31" s="1021"/>
      <c r="G31" s="1013"/>
    </row>
    <row r="32" spans="1:7" ht="15" hidden="1" customHeight="1" x14ac:dyDescent="0.25">
      <c r="A32" s="397"/>
      <c r="B32" s="398"/>
      <c r="C32" s="591"/>
      <c r="D32" s="411" t="s">
        <v>130</v>
      </c>
      <c r="E32" s="902"/>
      <c r="F32" s="1021"/>
      <c r="G32" s="1013"/>
    </row>
    <row r="33" spans="1:7" ht="15" hidden="1" customHeight="1" x14ac:dyDescent="0.25">
      <c r="A33" s="397"/>
      <c r="B33" s="398"/>
      <c r="C33" s="591"/>
      <c r="D33" s="411" t="s">
        <v>116</v>
      </c>
      <c r="E33" s="902"/>
      <c r="F33" s="1021"/>
      <c r="G33" s="1013"/>
    </row>
    <row r="34" spans="1:7" ht="15" hidden="1" customHeight="1" x14ac:dyDescent="0.25">
      <c r="A34" s="397"/>
      <c r="B34" s="398"/>
      <c r="C34" s="591"/>
      <c r="D34" s="412" t="s">
        <v>17</v>
      </c>
      <c r="E34" s="902"/>
      <c r="F34" s="1021"/>
      <c r="G34" s="1013"/>
    </row>
    <row r="35" spans="1:7" ht="15" hidden="1" customHeight="1" x14ac:dyDescent="0.25">
      <c r="A35" s="397"/>
      <c r="B35" s="398"/>
      <c r="C35" s="591"/>
      <c r="D35" s="412" t="s">
        <v>78</v>
      </c>
      <c r="E35" s="903"/>
      <c r="F35" s="1021"/>
      <c r="G35" s="1013"/>
    </row>
    <row r="36" spans="1:7" ht="15" hidden="1" customHeight="1" x14ac:dyDescent="0.25">
      <c r="A36" s="397"/>
      <c r="B36" s="398"/>
      <c r="C36" s="591"/>
      <c r="D36" s="399"/>
      <c r="E36" s="905"/>
      <c r="F36" s="1021"/>
      <c r="G36" s="1013"/>
    </row>
    <row r="37" spans="1:7" ht="15" hidden="1" customHeight="1" x14ac:dyDescent="0.25">
      <c r="A37" s="397"/>
      <c r="B37" s="398"/>
      <c r="C37" s="591"/>
      <c r="D37" s="401" t="s">
        <v>251</v>
      </c>
      <c r="E37" s="901">
        <f>E38</f>
        <v>100</v>
      </c>
      <c r="F37" s="997">
        <f t="shared" ref="F37" si="1">F38</f>
        <v>0</v>
      </c>
      <c r="G37" s="1013"/>
    </row>
    <row r="38" spans="1:7" ht="15" hidden="1" customHeight="1" x14ac:dyDescent="0.25">
      <c r="A38" s="397"/>
      <c r="B38" s="398"/>
      <c r="C38" s="591"/>
      <c r="D38" s="399" t="s">
        <v>28</v>
      </c>
      <c r="E38" s="717">
        <v>100</v>
      </c>
      <c r="F38" s="1021"/>
      <c r="G38" s="1013"/>
    </row>
    <row r="39" spans="1:7" ht="15" hidden="1" customHeight="1" x14ac:dyDescent="0.25">
      <c r="A39" s="397"/>
      <c r="B39" s="398"/>
      <c r="C39" s="591"/>
      <c r="D39" s="399"/>
      <c r="E39" s="905"/>
      <c r="F39" s="1021"/>
      <c r="G39" s="1013"/>
    </row>
    <row r="40" spans="1:7" ht="15" customHeight="1" x14ac:dyDescent="0.25">
      <c r="A40" s="397"/>
      <c r="B40" s="398"/>
      <c r="C40" s="591" t="s">
        <v>361</v>
      </c>
      <c r="D40" s="401" t="s">
        <v>107</v>
      </c>
      <c r="E40" s="905">
        <v>724.5</v>
      </c>
      <c r="F40" s="1021">
        <v>1185</v>
      </c>
      <c r="G40" s="1013"/>
    </row>
    <row r="41" spans="1:7" ht="15" hidden="1" customHeight="1" x14ac:dyDescent="0.25">
      <c r="A41" s="397"/>
      <c r="B41" s="398"/>
      <c r="C41" s="591"/>
      <c r="D41" s="411" t="s">
        <v>27</v>
      </c>
      <c r="E41" s="902"/>
      <c r="F41" s="400"/>
      <c r="G41" s="1013"/>
    </row>
    <row r="42" spans="1:7" ht="15" hidden="1" customHeight="1" x14ac:dyDescent="0.25">
      <c r="A42" s="397"/>
      <c r="B42" s="398"/>
      <c r="C42" s="591"/>
      <c r="D42" s="411" t="s">
        <v>28</v>
      </c>
      <c r="E42" s="902"/>
      <c r="F42" s="400"/>
      <c r="G42" s="1013"/>
    </row>
    <row r="43" spans="1:7" ht="15" hidden="1" customHeight="1" x14ac:dyDescent="0.25">
      <c r="A43" s="397"/>
      <c r="B43" s="398"/>
      <c r="C43" s="591"/>
      <c r="D43" s="411" t="s">
        <v>30</v>
      </c>
      <c r="E43" s="902"/>
      <c r="F43" s="400"/>
      <c r="G43" s="1013"/>
    </row>
    <row r="44" spans="1:7" ht="15" hidden="1" customHeight="1" x14ac:dyDescent="0.25">
      <c r="A44" s="397"/>
      <c r="B44" s="398"/>
      <c r="C44" s="591"/>
      <c r="D44" s="411" t="s">
        <v>31</v>
      </c>
      <c r="E44" s="902"/>
      <c r="F44" s="400"/>
      <c r="G44" s="1013"/>
    </row>
    <row r="45" spans="1:7" ht="15" hidden="1" customHeight="1" x14ac:dyDescent="0.25">
      <c r="A45" s="397"/>
      <c r="B45" s="398"/>
      <c r="C45" s="591"/>
      <c r="D45" s="411" t="s">
        <v>33</v>
      </c>
      <c r="E45" s="902"/>
      <c r="F45" s="400"/>
      <c r="G45" s="1013"/>
    </row>
    <row r="46" spans="1:7" ht="15" hidden="1" customHeight="1" x14ac:dyDescent="0.25">
      <c r="A46" s="397"/>
      <c r="B46" s="398"/>
      <c r="C46" s="591"/>
      <c r="D46" s="411" t="s">
        <v>131</v>
      </c>
      <c r="E46" s="902"/>
      <c r="F46" s="400"/>
      <c r="G46" s="1013"/>
    </row>
    <row r="47" spans="1:7" ht="15" hidden="1" customHeight="1" x14ac:dyDescent="0.25">
      <c r="A47" s="402"/>
      <c r="B47" s="403"/>
      <c r="C47" s="406"/>
      <c r="D47" s="367" t="s">
        <v>32</v>
      </c>
      <c r="E47" s="902">
        <v>0</v>
      </c>
      <c r="F47" s="1022">
        <v>0</v>
      </c>
      <c r="G47" s="1017"/>
    </row>
    <row r="48" spans="1:7" ht="15" hidden="1" customHeight="1" x14ac:dyDescent="0.25">
      <c r="A48" s="402"/>
      <c r="B48" s="403"/>
      <c r="C48" s="406" t="s">
        <v>132</v>
      </c>
      <c r="D48" s="415" t="s">
        <v>78</v>
      </c>
      <c r="E48" s="906">
        <v>0</v>
      </c>
      <c r="F48" s="1023">
        <v>0</v>
      </c>
      <c r="G48" s="1017"/>
    </row>
    <row r="49" spans="1:7" ht="15" hidden="1" customHeight="1" thickBot="1" x14ac:dyDescent="0.25">
      <c r="A49" s="402"/>
      <c r="B49" s="403"/>
      <c r="C49" s="406" t="s">
        <v>132</v>
      </c>
      <c r="D49" s="585" t="s">
        <v>231</v>
      </c>
      <c r="E49" s="907">
        <v>0</v>
      </c>
      <c r="F49" s="1023">
        <v>0</v>
      </c>
      <c r="G49" s="1017"/>
    </row>
    <row r="50" spans="1:7" ht="15" customHeight="1" thickBot="1" x14ac:dyDescent="0.3">
      <c r="A50" s="402"/>
      <c r="B50" s="403"/>
      <c r="C50" s="406"/>
      <c r="D50" s="1058"/>
      <c r="E50" s="1059"/>
      <c r="F50" s="1023"/>
      <c r="G50" s="1018"/>
    </row>
    <row r="51" spans="1:7" ht="31.5" customHeight="1" x14ac:dyDescent="0.25">
      <c r="A51" s="1151" t="s">
        <v>119</v>
      </c>
      <c r="B51" s="1274" t="s">
        <v>363</v>
      </c>
      <c r="C51" s="1275"/>
      <c r="D51" s="1174"/>
      <c r="E51" s="1175">
        <f>E52+E54</f>
        <v>596</v>
      </c>
      <c r="F51" s="1123">
        <f>F52+F54</f>
        <v>405</v>
      </c>
      <c r="G51" s="987"/>
    </row>
    <row r="52" spans="1:7" ht="15" customHeight="1" x14ac:dyDescent="0.25">
      <c r="A52" s="397"/>
      <c r="B52" s="748">
        <v>777</v>
      </c>
      <c r="C52" s="630" t="s">
        <v>367</v>
      </c>
      <c r="D52" s="401" t="s">
        <v>123</v>
      </c>
      <c r="E52" s="901">
        <v>200</v>
      </c>
      <c r="F52" s="997">
        <v>0</v>
      </c>
      <c r="G52" s="1013"/>
    </row>
    <row r="53" spans="1:7" ht="15" customHeight="1" x14ac:dyDescent="0.25">
      <c r="A53" s="393"/>
      <c r="B53" s="1025"/>
      <c r="C53" s="1026"/>
      <c r="D53" s="697"/>
      <c r="E53" s="867"/>
      <c r="F53" s="725"/>
      <c r="G53" s="990"/>
    </row>
    <row r="54" spans="1:7" ht="15" customHeight="1" x14ac:dyDescent="0.25">
      <c r="A54" s="397"/>
      <c r="B54" s="558"/>
      <c r="C54" s="630" t="s">
        <v>316</v>
      </c>
      <c r="D54" s="401" t="s">
        <v>107</v>
      </c>
      <c r="E54" s="901">
        <v>396</v>
      </c>
      <c r="F54" s="997">
        <v>405</v>
      </c>
      <c r="G54" s="1013"/>
    </row>
    <row r="55" spans="1:7" ht="15" customHeight="1" x14ac:dyDescent="0.25">
      <c r="A55" s="1027"/>
      <c r="B55" s="396"/>
      <c r="C55" s="183"/>
      <c r="D55" s="148"/>
      <c r="E55" s="908"/>
      <c r="F55" s="725"/>
      <c r="G55" s="990"/>
    </row>
    <row r="56" spans="1:7" ht="15" customHeight="1" x14ac:dyDescent="0.25">
      <c r="A56" s="1176" t="s">
        <v>120</v>
      </c>
      <c r="B56" s="1177" t="s">
        <v>121</v>
      </c>
      <c r="C56" s="1178"/>
      <c r="D56" s="1179"/>
      <c r="E56" s="1143">
        <f>E57</f>
        <v>47.5</v>
      </c>
      <c r="F56" s="1144">
        <f t="shared" ref="F56" si="2">F57</f>
        <v>66</v>
      </c>
      <c r="G56" s="1024"/>
    </row>
    <row r="57" spans="1:7" ht="15" customHeight="1" x14ac:dyDescent="0.25">
      <c r="A57" s="1028"/>
      <c r="B57" s="1029"/>
      <c r="C57" s="144" t="s">
        <v>316</v>
      </c>
      <c r="D57" s="401" t="s">
        <v>107</v>
      </c>
      <c r="E57" s="866">
        <v>47.5</v>
      </c>
      <c r="F57" s="873">
        <v>66</v>
      </c>
      <c r="G57" s="1024"/>
    </row>
    <row r="58" spans="1:7" ht="15" customHeight="1" x14ac:dyDescent="0.25">
      <c r="A58" s="146"/>
      <c r="B58" s="147"/>
      <c r="C58" s="451"/>
      <c r="D58" s="451"/>
      <c r="E58" s="854"/>
      <c r="F58" s="1021"/>
      <c r="G58" s="1013"/>
    </row>
    <row r="59" spans="1:7" ht="15" customHeight="1" x14ac:dyDescent="0.25">
      <c r="A59" s="1171" t="s">
        <v>122</v>
      </c>
      <c r="B59" s="1075" t="s">
        <v>49</v>
      </c>
      <c r="C59" s="1075"/>
      <c r="D59" s="1100"/>
      <c r="E59" s="1159">
        <f>E60</f>
        <v>3686.5</v>
      </c>
      <c r="F59" s="1158">
        <f t="shared" ref="F59" si="3">F60</f>
        <v>4635</v>
      </c>
      <c r="G59" s="990"/>
    </row>
    <row r="60" spans="1:7" ht="15" customHeight="1" thickBot="1" x14ac:dyDescent="0.3">
      <c r="A60" s="1030"/>
      <c r="B60" s="1031"/>
      <c r="C60" s="1053" t="s">
        <v>364</v>
      </c>
      <c r="D60" s="1009" t="s">
        <v>107</v>
      </c>
      <c r="E60" s="1032">
        <v>3686.5</v>
      </c>
      <c r="F60" s="1011">
        <v>4635</v>
      </c>
      <c r="G60" s="1013"/>
    </row>
    <row r="61" spans="1:7" ht="15" customHeight="1" x14ac:dyDescent="0.25">
      <c r="A61" s="145"/>
      <c r="B61" s="145"/>
      <c r="C61" s="159"/>
      <c r="D61" s="154"/>
      <c r="E61" s="226"/>
      <c r="F61" s="226"/>
      <c r="G61" s="226"/>
    </row>
    <row r="62" spans="1:7" ht="15" customHeight="1" x14ac:dyDescent="0.25">
      <c r="A62" s="145"/>
      <c r="B62" s="145"/>
      <c r="C62" s="159"/>
      <c r="D62" s="154"/>
      <c r="E62" s="226"/>
      <c r="F62" s="226"/>
      <c r="G62" s="226"/>
    </row>
    <row r="63" spans="1:7" ht="15" customHeight="1" x14ac:dyDescent="0.25">
      <c r="A63" s="145"/>
      <c r="B63" s="145"/>
      <c r="C63" s="159"/>
      <c r="D63" s="154"/>
      <c r="E63" s="226"/>
      <c r="F63" s="226"/>
      <c r="G63" s="226"/>
    </row>
    <row r="64" spans="1:7" ht="15" customHeight="1" x14ac:dyDescent="0.25">
      <c r="A64" s="145"/>
      <c r="B64" s="145"/>
      <c r="C64" s="159"/>
      <c r="D64" s="154"/>
      <c r="E64" s="226"/>
      <c r="F64" s="226"/>
      <c r="G64" s="226"/>
    </row>
    <row r="65" spans="1:7" ht="15" customHeight="1" x14ac:dyDescent="0.25">
      <c r="A65" s="145"/>
      <c r="B65" s="145"/>
      <c r="C65" s="159"/>
      <c r="D65" s="154"/>
      <c r="E65" s="226"/>
      <c r="F65" s="226"/>
      <c r="G65" s="226"/>
    </row>
    <row r="66" spans="1:7" ht="15" customHeight="1" x14ac:dyDescent="0.25">
      <c r="A66" s="145"/>
      <c r="B66" s="145"/>
      <c r="C66" s="159"/>
      <c r="D66" s="154"/>
      <c r="E66" s="226"/>
      <c r="F66" s="226"/>
      <c r="G66" s="226"/>
    </row>
    <row r="67" spans="1:7" ht="15" customHeight="1" x14ac:dyDescent="0.25">
      <c r="A67" s="145"/>
      <c r="B67" s="145"/>
      <c r="C67" s="159"/>
      <c r="D67" s="154"/>
      <c r="E67" s="226"/>
      <c r="F67" s="226"/>
      <c r="G67" s="226"/>
    </row>
    <row r="68" spans="1:7" ht="15" customHeight="1" x14ac:dyDescent="0.25">
      <c r="A68" s="145"/>
      <c r="B68" s="145"/>
      <c r="C68" s="159"/>
      <c r="D68" s="154"/>
      <c r="E68" s="226"/>
      <c r="F68" s="226"/>
      <c r="G68" s="226"/>
    </row>
    <row r="69" spans="1:7" ht="15" customHeight="1" x14ac:dyDescent="0.25">
      <c r="A69" s="145"/>
      <c r="B69" s="145"/>
      <c r="C69" s="159"/>
      <c r="D69" s="154"/>
      <c r="E69" s="226"/>
      <c r="F69" s="226"/>
      <c r="G69" s="226"/>
    </row>
    <row r="70" spans="1:7" ht="15" customHeight="1" thickBot="1" x14ac:dyDescent="0.3">
      <c r="A70" s="145"/>
      <c r="B70" s="145"/>
      <c r="C70" s="159"/>
      <c r="D70" s="154"/>
      <c r="E70" s="226"/>
      <c r="F70" s="226"/>
      <c r="G70" s="226"/>
    </row>
    <row r="71" spans="1:7" ht="15" customHeight="1" x14ac:dyDescent="0.25">
      <c r="A71" s="135" t="s">
        <v>1</v>
      </c>
      <c r="B71" s="407" t="s">
        <v>2</v>
      </c>
      <c r="C71" s="408"/>
      <c r="D71" s="409"/>
      <c r="E71" s="341" t="s">
        <v>330</v>
      </c>
      <c r="F71" s="639" t="s">
        <v>149</v>
      </c>
      <c r="G71" s="763"/>
    </row>
    <row r="72" spans="1:7" ht="15" customHeight="1" x14ac:dyDescent="0.25">
      <c r="A72" s="136" t="s">
        <v>3</v>
      </c>
      <c r="B72" s="137" t="s">
        <v>4</v>
      </c>
      <c r="C72" s="82" t="s">
        <v>41</v>
      </c>
      <c r="D72" s="138" t="s">
        <v>5</v>
      </c>
      <c r="E72" s="111" t="s">
        <v>331</v>
      </c>
      <c r="F72" s="640" t="s">
        <v>150</v>
      </c>
      <c r="G72" s="764" t="s">
        <v>152</v>
      </c>
    </row>
    <row r="73" spans="1:7" ht="15" customHeight="1" thickBot="1" x14ac:dyDescent="0.3">
      <c r="A73" s="139" t="s">
        <v>6</v>
      </c>
      <c r="B73" s="140" t="s">
        <v>7</v>
      </c>
      <c r="C73" s="83"/>
      <c r="D73" s="141"/>
      <c r="E73" s="79" t="s">
        <v>42</v>
      </c>
      <c r="F73" s="641" t="s">
        <v>48</v>
      </c>
      <c r="G73" s="765"/>
    </row>
    <row r="74" spans="1:7" ht="20.100000000000001" customHeight="1" thickBot="1" x14ac:dyDescent="0.3">
      <c r="A74" s="218" t="s">
        <v>8</v>
      </c>
      <c r="B74" s="203"/>
      <c r="C74" s="204"/>
      <c r="D74" s="219"/>
      <c r="E74" s="225"/>
      <c r="F74" s="240"/>
      <c r="G74" s="986"/>
    </row>
    <row r="75" spans="1:7" ht="15" customHeight="1" x14ac:dyDescent="0.25">
      <c r="A75" s="1199" t="s">
        <v>124</v>
      </c>
      <c r="B75" s="1081" t="s">
        <v>66</v>
      </c>
      <c r="C75" s="1200"/>
      <c r="D75" s="1201"/>
      <c r="E75" s="1202">
        <f>E76</f>
        <v>223</v>
      </c>
      <c r="F75" s="1203">
        <f t="shared" ref="F75" si="4">F76</f>
        <v>220</v>
      </c>
      <c r="G75" s="987"/>
    </row>
    <row r="76" spans="1:7" ht="15" customHeight="1" x14ac:dyDescent="0.25">
      <c r="A76" s="996"/>
      <c r="B76" s="692" t="s">
        <v>97</v>
      </c>
      <c r="C76" s="693"/>
      <c r="D76" s="401" t="s">
        <v>107</v>
      </c>
      <c r="E76" s="901">
        <v>223</v>
      </c>
      <c r="F76" s="997">
        <v>220</v>
      </c>
      <c r="G76" s="988" t="s">
        <v>224</v>
      </c>
    </row>
    <row r="77" spans="1:7" ht="15" customHeight="1" x14ac:dyDescent="0.25">
      <c r="A77" s="998"/>
      <c r="B77" s="999"/>
      <c r="C77" s="410" t="s">
        <v>316</v>
      </c>
      <c r="D77" s="399"/>
      <c r="E77" s="717"/>
      <c r="F77" s="725"/>
      <c r="G77" s="989" t="s">
        <v>225</v>
      </c>
    </row>
    <row r="78" spans="1:7" ht="15" customHeight="1" x14ac:dyDescent="0.25">
      <c r="A78" s="996"/>
      <c r="B78" s="1000"/>
      <c r="C78" s="347"/>
      <c r="D78" s="399"/>
      <c r="E78" s="717"/>
      <c r="F78" s="725"/>
      <c r="G78" s="990"/>
    </row>
    <row r="79" spans="1:7" ht="15" customHeight="1" x14ac:dyDescent="0.25">
      <c r="A79" s="1171" t="s">
        <v>125</v>
      </c>
      <c r="B79" s="1070" t="s">
        <v>50</v>
      </c>
      <c r="C79" s="1180"/>
      <c r="D79" s="1100"/>
      <c r="E79" s="1159">
        <f>E80</f>
        <v>66</v>
      </c>
      <c r="F79" s="1158">
        <f t="shared" ref="F79" si="5">F80</f>
        <v>495</v>
      </c>
      <c r="G79" s="990"/>
    </row>
    <row r="80" spans="1:7" ht="15" customHeight="1" x14ac:dyDescent="0.25">
      <c r="A80" s="996"/>
      <c r="B80" s="1000"/>
      <c r="C80" s="413" t="s">
        <v>316</v>
      </c>
      <c r="D80" s="401" t="s">
        <v>107</v>
      </c>
      <c r="E80" s="901">
        <v>66</v>
      </c>
      <c r="F80" s="997">
        <v>495</v>
      </c>
      <c r="G80" s="990"/>
    </row>
    <row r="81" spans="1:7" ht="15" customHeight="1" x14ac:dyDescent="0.25">
      <c r="A81" s="996"/>
      <c r="B81" s="1000"/>
      <c r="C81" s="347"/>
      <c r="D81" s="399"/>
      <c r="E81" s="717"/>
      <c r="F81" s="725"/>
      <c r="G81" s="990"/>
    </row>
    <row r="82" spans="1:7" ht="15" customHeight="1" x14ac:dyDescent="0.25">
      <c r="A82" s="1171" t="s">
        <v>126</v>
      </c>
      <c r="B82" s="1070" t="s">
        <v>58</v>
      </c>
      <c r="C82" s="1071"/>
      <c r="D82" s="1181"/>
      <c r="E82" s="1159">
        <f>E83</f>
        <v>1.5</v>
      </c>
      <c r="F82" s="1158">
        <f t="shared" ref="F82" si="6">F83</f>
        <v>0</v>
      </c>
      <c r="G82" s="990"/>
    </row>
    <row r="83" spans="1:7" ht="15" customHeight="1" x14ac:dyDescent="0.25">
      <c r="A83" s="1001"/>
      <c r="B83" s="1002"/>
      <c r="C83" s="1003"/>
      <c r="D83" s="401" t="s">
        <v>107</v>
      </c>
      <c r="E83" s="901">
        <v>1.5</v>
      </c>
      <c r="F83" s="997">
        <v>0</v>
      </c>
      <c r="G83" s="990"/>
    </row>
    <row r="84" spans="1:7" ht="15" customHeight="1" x14ac:dyDescent="0.25">
      <c r="A84" s="1004"/>
      <c r="B84" s="1005"/>
      <c r="C84" s="737"/>
      <c r="D84" s="1006"/>
      <c r="E84" s="717"/>
      <c r="F84" s="725"/>
      <c r="G84" s="990"/>
    </row>
    <row r="85" spans="1:7" ht="15" customHeight="1" x14ac:dyDescent="0.25">
      <c r="A85" s="1155" t="s">
        <v>127</v>
      </c>
      <c r="B85" s="1070" t="s">
        <v>128</v>
      </c>
      <c r="C85" s="1071"/>
      <c r="D85" s="1181"/>
      <c r="E85" s="1159">
        <f>E86</f>
        <v>9121.5</v>
      </c>
      <c r="F85" s="1158">
        <f t="shared" ref="F85" si="7">F86</f>
        <v>11113</v>
      </c>
      <c r="G85" s="990"/>
    </row>
    <row r="86" spans="1:7" ht="15" customHeight="1" thickBot="1" x14ac:dyDescent="0.3">
      <c r="A86" s="1007"/>
      <c r="B86" s="1008"/>
      <c r="C86" s="458"/>
      <c r="D86" s="1009" t="s">
        <v>107</v>
      </c>
      <c r="E86" s="1010">
        <v>9121.5</v>
      </c>
      <c r="F86" s="1011">
        <v>11113</v>
      </c>
      <c r="G86" s="990"/>
    </row>
    <row r="87" spans="1:7" ht="15" hidden="1" customHeight="1" thickBot="1" x14ac:dyDescent="0.3">
      <c r="A87" s="991"/>
      <c r="B87" s="992"/>
      <c r="C87" s="993"/>
      <c r="D87" s="994" t="s">
        <v>37</v>
      </c>
      <c r="E87" s="995">
        <v>1.5</v>
      </c>
      <c r="F87" s="1204">
        <v>0</v>
      </c>
      <c r="G87" s="1197"/>
    </row>
    <row r="88" spans="1:7" s="173" customFormat="1" ht="20.100000000000001" customHeight="1" thickBot="1" x14ac:dyDescent="0.3">
      <c r="A88" s="1276" t="s">
        <v>9</v>
      </c>
      <c r="B88" s="1277"/>
      <c r="C88" s="1277"/>
      <c r="D88" s="172"/>
      <c r="E88" s="909">
        <f>E6+E27+E51+E56+E59+E75+E79+E82+E85</f>
        <v>71634.3</v>
      </c>
      <c r="F88" s="1205">
        <f>F6+F27+F51+F56+F59+F75+F79+F82+F85</f>
        <v>81980</v>
      </c>
      <c r="G88" s="1198"/>
    </row>
    <row r="89" spans="1:7" x14ac:dyDescent="0.25">
      <c r="A89" s="160"/>
      <c r="B89" s="160"/>
      <c r="C89" s="160"/>
      <c r="D89" s="159"/>
      <c r="E89" s="227"/>
      <c r="F89" s="227"/>
      <c r="G89" s="227"/>
    </row>
    <row r="90" spans="1:7" ht="15.75" thickBot="1" x14ac:dyDescent="0.3">
      <c r="E90" s="210"/>
      <c r="F90" s="210"/>
      <c r="G90" s="211"/>
    </row>
    <row r="91" spans="1:7" x14ac:dyDescent="0.25">
      <c r="A91" s="161" t="s">
        <v>1</v>
      </c>
      <c r="B91" s="419" t="s">
        <v>2</v>
      </c>
      <c r="C91" s="162" t="s">
        <v>45</v>
      </c>
      <c r="D91" s="419"/>
      <c r="E91" s="341" t="s">
        <v>330</v>
      </c>
      <c r="F91" s="639" t="s">
        <v>149</v>
      </c>
      <c r="G91" s="763"/>
    </row>
    <row r="92" spans="1:7" x14ac:dyDescent="0.25">
      <c r="A92" s="163" t="s">
        <v>3</v>
      </c>
      <c r="B92" s="164" t="s">
        <v>4</v>
      </c>
      <c r="C92" s="165" t="s">
        <v>46</v>
      </c>
      <c r="D92" s="166" t="s">
        <v>5</v>
      </c>
      <c r="E92" s="111" t="s">
        <v>331</v>
      </c>
      <c r="F92" s="640" t="s">
        <v>150</v>
      </c>
      <c r="G92" s="764" t="s">
        <v>152</v>
      </c>
    </row>
    <row r="93" spans="1:7" ht="15.75" thickBot="1" x14ac:dyDescent="0.3">
      <c r="A93" s="167" t="s">
        <v>6</v>
      </c>
      <c r="B93" s="168" t="s">
        <v>7</v>
      </c>
      <c r="C93" s="169"/>
      <c r="D93" s="170"/>
      <c r="E93" s="79" t="s">
        <v>42</v>
      </c>
      <c r="F93" s="641" t="s">
        <v>48</v>
      </c>
      <c r="G93" s="765"/>
    </row>
    <row r="94" spans="1:7" ht="20.100000000000001" customHeight="1" thickBot="1" x14ac:dyDescent="0.3">
      <c r="A94" s="220" t="s">
        <v>12</v>
      </c>
      <c r="B94" s="221"/>
      <c r="C94" s="221"/>
      <c r="D94" s="222"/>
      <c r="E94" s="228"/>
      <c r="F94" s="241"/>
      <c r="G94" s="766"/>
    </row>
    <row r="95" spans="1:7" ht="15" customHeight="1" x14ac:dyDescent="0.25">
      <c r="A95" s="1097" t="s">
        <v>122</v>
      </c>
      <c r="B95" s="1070" t="s">
        <v>49</v>
      </c>
      <c r="C95" s="1071"/>
      <c r="D95" s="1182"/>
      <c r="E95" s="1183">
        <f>E96</f>
        <v>1600</v>
      </c>
      <c r="F95" s="1206">
        <f t="shared" ref="F95" si="8">F96</f>
        <v>0</v>
      </c>
      <c r="G95" s="767"/>
    </row>
    <row r="96" spans="1:7" ht="15" customHeight="1" x14ac:dyDescent="0.25">
      <c r="A96" s="420"/>
      <c r="B96" s="421"/>
      <c r="C96" s="421"/>
      <c r="D96" s="401" t="s">
        <v>107</v>
      </c>
      <c r="E96" s="373">
        <f>SUM(E97:E99)</f>
        <v>1600</v>
      </c>
      <c r="F96" s="1207">
        <f>SUM(F97:F99)</f>
        <v>0</v>
      </c>
      <c r="G96" s="768"/>
    </row>
    <row r="97" spans="1:7" ht="15" customHeight="1" x14ac:dyDescent="0.25">
      <c r="A97" s="422"/>
      <c r="B97" s="423">
        <v>18203</v>
      </c>
      <c r="C97" s="762" t="s">
        <v>362</v>
      </c>
      <c r="D97" s="372" t="s">
        <v>135</v>
      </c>
      <c r="E97" s="357">
        <v>1000</v>
      </c>
      <c r="F97" s="1057">
        <v>0</v>
      </c>
      <c r="G97" s="769" t="s">
        <v>220</v>
      </c>
    </row>
    <row r="98" spans="1:7" ht="27" customHeight="1" x14ac:dyDescent="0.25">
      <c r="A98" s="422"/>
      <c r="B98" s="423">
        <v>17611</v>
      </c>
      <c r="C98" s="628" t="s">
        <v>221</v>
      </c>
      <c r="D98" s="749" t="s">
        <v>135</v>
      </c>
      <c r="E98" s="357">
        <v>400</v>
      </c>
      <c r="F98" s="1057">
        <v>0</v>
      </c>
      <c r="G98" s="769" t="s">
        <v>221</v>
      </c>
    </row>
    <row r="99" spans="1:7" ht="30.75" customHeight="1" x14ac:dyDescent="0.25">
      <c r="A99" s="422"/>
      <c r="B99" s="423">
        <v>18202</v>
      </c>
      <c r="C99" s="628" t="s">
        <v>222</v>
      </c>
      <c r="D99" s="749" t="s">
        <v>138</v>
      </c>
      <c r="E99" s="357">
        <v>200</v>
      </c>
      <c r="F99" s="1057">
        <v>0</v>
      </c>
      <c r="G99" s="769" t="s">
        <v>222</v>
      </c>
    </row>
    <row r="100" spans="1:7" ht="15" customHeight="1" x14ac:dyDescent="0.25">
      <c r="A100" s="420"/>
      <c r="B100" s="423"/>
      <c r="C100" s="424"/>
      <c r="D100" s="417"/>
      <c r="E100" s="418"/>
      <c r="F100" s="1208"/>
      <c r="G100" s="770"/>
    </row>
    <row r="101" spans="1:7" ht="15" customHeight="1" x14ac:dyDescent="0.25">
      <c r="A101" s="1155" t="s">
        <v>127</v>
      </c>
      <c r="B101" s="1070" t="s">
        <v>128</v>
      </c>
      <c r="C101" s="1071"/>
      <c r="D101" s="1184"/>
      <c r="E101" s="1185">
        <f>E102</f>
        <v>5629</v>
      </c>
      <c r="F101" s="1144">
        <f t="shared" ref="F101" si="9">F102</f>
        <v>0</v>
      </c>
      <c r="G101" s="770"/>
    </row>
    <row r="102" spans="1:7" ht="15" customHeight="1" x14ac:dyDescent="0.25">
      <c r="A102" s="420"/>
      <c r="B102" s="423"/>
      <c r="C102" s="426"/>
      <c r="D102" s="401" t="s">
        <v>107</v>
      </c>
      <c r="E102" s="427">
        <f>SUM(E103:E105)</f>
        <v>5629</v>
      </c>
      <c r="F102" s="1209">
        <f t="shared" ref="F102" si="10">SUM(F103:F105)</f>
        <v>0</v>
      </c>
      <c r="G102" s="770"/>
    </row>
    <row r="103" spans="1:7" ht="15" customHeight="1" x14ac:dyDescent="0.25">
      <c r="A103" s="422"/>
      <c r="B103" s="435" t="s">
        <v>252</v>
      </c>
      <c r="C103" s="428"/>
      <c r="D103" s="417" t="s">
        <v>147</v>
      </c>
      <c r="E103" s="418">
        <v>519</v>
      </c>
      <c r="F103" s="1208">
        <v>0</v>
      </c>
      <c r="G103" s="771" t="s">
        <v>265</v>
      </c>
    </row>
    <row r="104" spans="1:7" ht="15" customHeight="1" x14ac:dyDescent="0.25">
      <c r="A104" s="422"/>
      <c r="B104" s="423">
        <v>1870</v>
      </c>
      <c r="C104" s="416"/>
      <c r="D104" s="417" t="s">
        <v>148</v>
      </c>
      <c r="E104" s="418">
        <v>510</v>
      </c>
      <c r="F104" s="1208">
        <v>0</v>
      </c>
      <c r="G104" s="771" t="s">
        <v>266</v>
      </c>
    </row>
    <row r="105" spans="1:7" ht="15" customHeight="1" thickBot="1" x14ac:dyDescent="0.3">
      <c r="A105" s="429"/>
      <c r="B105" s="430"/>
      <c r="C105" s="431"/>
      <c r="D105" s="432" t="s">
        <v>141</v>
      </c>
      <c r="E105" s="433">
        <v>4600</v>
      </c>
      <c r="F105" s="1210">
        <v>0</v>
      </c>
      <c r="G105" s="772"/>
    </row>
    <row r="106" spans="1:7" ht="20.100000000000001" customHeight="1" thickBot="1" x14ac:dyDescent="0.3">
      <c r="A106" s="1251" t="s">
        <v>13</v>
      </c>
      <c r="B106" s="1252"/>
      <c r="C106" s="1252"/>
      <c r="D106" s="106"/>
      <c r="E106" s="185">
        <f>E95+E101</f>
        <v>7229</v>
      </c>
      <c r="F106" s="900">
        <f>F95+F101</f>
        <v>0</v>
      </c>
      <c r="G106" s="773"/>
    </row>
    <row r="107" spans="1:7" ht="15" customHeight="1" thickBot="1" x14ac:dyDescent="0.3">
      <c r="A107" s="1"/>
      <c r="B107" s="1"/>
      <c r="C107" s="1"/>
      <c r="D107" s="1"/>
      <c r="E107" s="1"/>
      <c r="F107" s="1211"/>
      <c r="G107" s="242"/>
    </row>
    <row r="108" spans="1:7" ht="16.5" thickBot="1" x14ac:dyDescent="0.3">
      <c r="A108" s="129" t="s">
        <v>14</v>
      </c>
      <c r="B108" s="129"/>
      <c r="C108" s="171"/>
      <c r="D108" s="434"/>
      <c r="E108" s="229">
        <f>E88+E106</f>
        <v>78863.3</v>
      </c>
      <c r="F108" s="1212">
        <f>F88+F106</f>
        <v>81980</v>
      </c>
      <c r="G108" s="1033"/>
    </row>
    <row r="109" spans="1:7" ht="15.75" x14ac:dyDescent="0.25">
      <c r="D109" s="238"/>
    </row>
    <row r="111" spans="1:7" x14ac:dyDescent="0.25">
      <c r="D111" s="189"/>
    </row>
    <row r="112" spans="1:7" x14ac:dyDescent="0.25">
      <c r="D112" s="189"/>
    </row>
    <row r="113" spans="4:4" x14ac:dyDescent="0.25">
      <c r="D113" s="189"/>
    </row>
    <row r="114" spans="4:4" x14ac:dyDescent="0.25">
      <c r="D114" s="189"/>
    </row>
    <row r="115" spans="4:4" x14ac:dyDescent="0.25">
      <c r="D115" s="189"/>
    </row>
    <row r="116" spans="4:4" x14ac:dyDescent="0.25">
      <c r="D116" s="189"/>
    </row>
    <row r="117" spans="4:4" x14ac:dyDescent="0.25">
      <c r="D117" s="189"/>
    </row>
    <row r="118" spans="4:4" x14ac:dyDescent="0.25">
      <c r="D118" s="189"/>
    </row>
    <row r="119" spans="4:4" x14ac:dyDescent="0.25">
      <c r="D119" s="189"/>
    </row>
    <row r="121" spans="4:4" x14ac:dyDescent="0.25">
      <c r="D121" s="189"/>
    </row>
    <row r="122" spans="4:4" x14ac:dyDescent="0.25">
      <c r="D122" s="189"/>
    </row>
    <row r="123" spans="4:4" x14ac:dyDescent="0.25">
      <c r="D123" s="189"/>
    </row>
    <row r="124" spans="4:4" x14ac:dyDescent="0.25">
      <c r="D124" s="189"/>
    </row>
    <row r="126" spans="4:4" x14ac:dyDescent="0.25">
      <c r="D126" s="189"/>
    </row>
    <row r="127" spans="4:4" x14ac:dyDescent="0.25">
      <c r="D127" s="189"/>
    </row>
    <row r="128" spans="4:4" x14ac:dyDescent="0.25">
      <c r="D128" s="189"/>
    </row>
    <row r="129" spans="4:4" x14ac:dyDescent="0.25">
      <c r="D129" s="189"/>
    </row>
    <row r="131" spans="4:4" x14ac:dyDescent="0.25">
      <c r="D131" s="189"/>
    </row>
    <row r="133" spans="4:4" x14ac:dyDescent="0.25">
      <c r="D133" s="189"/>
    </row>
    <row r="135" spans="4:4" x14ac:dyDescent="0.25">
      <c r="D135" s="189"/>
    </row>
    <row r="136" spans="4:4" x14ac:dyDescent="0.25">
      <c r="D136" s="189"/>
    </row>
    <row r="137" spans="4:4" x14ac:dyDescent="0.25">
      <c r="D137" s="189"/>
    </row>
    <row r="138" spans="4:4" x14ac:dyDescent="0.25">
      <c r="D138" s="189"/>
    </row>
    <row r="139" spans="4:4" x14ac:dyDescent="0.25">
      <c r="D139" s="189"/>
    </row>
    <row r="140" spans="4:4" x14ac:dyDescent="0.25">
      <c r="D140" s="189"/>
    </row>
    <row r="141" spans="4:4" x14ac:dyDescent="0.25">
      <c r="D141" s="189"/>
    </row>
    <row r="142" spans="4:4" x14ac:dyDescent="0.25">
      <c r="D142" s="189"/>
    </row>
    <row r="143" spans="4:4" x14ac:dyDescent="0.25">
      <c r="D143" s="189"/>
    </row>
    <row r="144" spans="4:4" x14ac:dyDescent="0.25">
      <c r="D144" s="189"/>
    </row>
    <row r="145" spans="4:4" x14ac:dyDescent="0.25">
      <c r="D145" s="189"/>
    </row>
    <row r="146" spans="4:4" x14ac:dyDescent="0.25">
      <c r="D146" s="189"/>
    </row>
    <row r="147" spans="4:4" x14ac:dyDescent="0.25">
      <c r="D147" s="189"/>
    </row>
    <row r="148" spans="4:4" x14ac:dyDescent="0.25">
      <c r="D148" s="189"/>
    </row>
    <row r="149" spans="4:4" x14ac:dyDescent="0.25">
      <c r="D149" s="189"/>
    </row>
    <row r="150" spans="4:4" x14ac:dyDescent="0.25">
      <c r="D150" s="189"/>
    </row>
    <row r="151" spans="4:4" x14ac:dyDescent="0.25">
      <c r="D151" s="189"/>
    </row>
    <row r="152" spans="4:4" x14ac:dyDescent="0.25">
      <c r="D152" s="189"/>
    </row>
    <row r="153" spans="4:4" x14ac:dyDescent="0.25">
      <c r="D153" s="189"/>
    </row>
    <row r="154" spans="4:4" x14ac:dyDescent="0.25">
      <c r="D154" s="189"/>
    </row>
    <row r="155" spans="4:4" x14ac:dyDescent="0.25">
      <c r="D155" s="189"/>
    </row>
    <row r="156" spans="4:4" x14ac:dyDescent="0.25">
      <c r="D156" s="189"/>
    </row>
    <row r="158" spans="4:4" x14ac:dyDescent="0.25">
      <c r="D158" s="189"/>
    </row>
    <row r="159" spans="4:4" x14ac:dyDescent="0.25">
      <c r="D159" s="189"/>
    </row>
    <row r="160" spans="4:4" x14ac:dyDescent="0.25">
      <c r="D160" s="189"/>
    </row>
    <row r="161" spans="4:4" x14ac:dyDescent="0.25">
      <c r="D161" s="189"/>
    </row>
    <row r="163" spans="4:4" x14ac:dyDescent="0.25">
      <c r="D163" s="189"/>
    </row>
    <row r="164" spans="4:4" x14ac:dyDescent="0.25">
      <c r="D164" s="189"/>
    </row>
    <row r="166" spans="4:4" x14ac:dyDescent="0.25">
      <c r="D166" s="189"/>
    </row>
    <row r="167" spans="4:4" x14ac:dyDescent="0.25">
      <c r="D167" s="189"/>
    </row>
    <row r="168" spans="4:4" x14ac:dyDescent="0.25">
      <c r="D168" s="189"/>
    </row>
    <row r="169" spans="4:4" x14ac:dyDescent="0.25">
      <c r="D169" s="189"/>
    </row>
    <row r="170" spans="4:4" x14ac:dyDescent="0.25">
      <c r="D170" s="189"/>
    </row>
    <row r="171" spans="4:4" x14ac:dyDescent="0.25">
      <c r="D171" s="189"/>
    </row>
    <row r="172" spans="4:4" x14ac:dyDescent="0.25">
      <c r="D172" s="189"/>
    </row>
    <row r="174" spans="4:4" x14ac:dyDescent="0.25">
      <c r="D174" s="189"/>
    </row>
    <row r="176" spans="4:4" x14ac:dyDescent="0.25">
      <c r="D176" s="189"/>
    </row>
    <row r="177" spans="4:4" x14ac:dyDescent="0.25">
      <c r="D177" s="189"/>
    </row>
    <row r="179" spans="4:4" x14ac:dyDescent="0.25">
      <c r="D179" s="189"/>
    </row>
    <row r="180" spans="4:4" x14ac:dyDescent="0.25">
      <c r="D180" s="189"/>
    </row>
    <row r="181" spans="4:4" x14ac:dyDescent="0.25">
      <c r="D181" s="189"/>
    </row>
    <row r="182" spans="4:4" x14ac:dyDescent="0.25">
      <c r="D182" s="189"/>
    </row>
    <row r="183" spans="4:4" x14ac:dyDescent="0.25">
      <c r="D183" s="189"/>
    </row>
  </sheetData>
  <mergeCells count="5">
    <mergeCell ref="A106:C106"/>
    <mergeCell ref="B51:C51"/>
    <mergeCell ref="A88:C88"/>
    <mergeCell ref="A1:D1"/>
    <mergeCell ref="B6:C6"/>
  </mergeCells>
  <pageMargins left="0.31496062992125984" right="0" top="0.19685039370078741" bottom="0" header="0" footer="0"/>
  <pageSetup paperSize="9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8</vt:i4>
      </vt:variant>
    </vt:vector>
  </HeadingPairs>
  <TitlesOfParts>
    <vt:vector size="18" baseType="lpstr">
      <vt:lpstr>Kap.01</vt:lpstr>
      <vt:lpstr>Kap.02</vt:lpstr>
      <vt:lpstr>Kap. 03</vt:lpstr>
      <vt:lpstr>Kap. 04 </vt:lpstr>
      <vt:lpstr>Kap. 05</vt:lpstr>
      <vt:lpstr>Kap. 06</vt:lpstr>
      <vt:lpstr>Kap. 07</vt:lpstr>
      <vt:lpstr>Kap. 08</vt:lpstr>
      <vt:lpstr>Kap. 09</vt:lpstr>
      <vt:lpstr>Kap. 10</vt:lpstr>
      <vt:lpstr>'Kap. 03'!Oblast_tisku</vt:lpstr>
      <vt:lpstr>'Kap. 04 '!Oblast_tisku</vt:lpstr>
      <vt:lpstr>'Kap. 06'!Oblast_tisku</vt:lpstr>
      <vt:lpstr>'Kap. 07'!Oblast_tisku</vt:lpstr>
      <vt:lpstr>'Kap. 08'!Oblast_tisku</vt:lpstr>
      <vt:lpstr>'Kap. 09'!Oblast_tisku</vt:lpstr>
      <vt:lpstr>Kap.01!Oblast_tisku</vt:lpstr>
      <vt:lpstr>Kap.02!Oblast_tisku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Lenka.Matejkova</dc:creator>
  <cp:lastModifiedBy>Hubínková Zdeňka</cp:lastModifiedBy>
  <cp:lastPrinted>2019-02-13T08:44:56Z</cp:lastPrinted>
  <dcterms:created xsi:type="dcterms:W3CDTF">2014-06-06T09:29:24Z</dcterms:created>
  <dcterms:modified xsi:type="dcterms:W3CDTF">2019-03-08T13:04:56Z</dcterms:modified>
</cp:coreProperties>
</file>