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3040" windowHeight="9372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5" i="1"/>
  <c r="B34" i="1"/>
  <c r="B33" i="1"/>
  <c r="B5" i="1"/>
  <c r="B35" i="1" l="1"/>
  <c r="B12" i="1"/>
  <c r="B7" i="1"/>
  <c r="B14" i="1" l="1"/>
  <c r="B15" i="1" s="1"/>
</calcChain>
</file>

<file path=xl/sharedStrings.xml><?xml version="1.0" encoding="utf-8"?>
<sst xmlns="http://schemas.openxmlformats.org/spreadsheetml/2006/main" count="40" uniqueCount="38">
  <si>
    <t>1. stavy účtů, závazky a dotace</t>
  </si>
  <si>
    <t xml:space="preserve">Rozpočtové účty </t>
  </si>
  <si>
    <t>v tis.Kč</t>
  </si>
  <si>
    <t>základní výdajový</t>
  </si>
  <si>
    <t>příjmový</t>
  </si>
  <si>
    <t xml:space="preserve">Celkem </t>
  </si>
  <si>
    <t xml:space="preserve">Účty zdaňované činnosti </t>
  </si>
  <si>
    <t>VHČ</t>
  </si>
  <si>
    <t xml:space="preserve">správa bytového fondu </t>
  </si>
  <si>
    <t>zdaňovaná činnost celkem</t>
  </si>
  <si>
    <t>Celkem zdroje</t>
  </si>
  <si>
    <t xml:space="preserve">Bankovní účty - závazky </t>
  </si>
  <si>
    <t>Závazky MČ</t>
  </si>
  <si>
    <t>v tis. Kč</t>
  </si>
  <si>
    <r>
      <t xml:space="preserve">Faktury  </t>
    </r>
    <r>
      <rPr>
        <b/>
        <sz val="10"/>
        <rFont val="Arial CE"/>
        <charset val="238"/>
      </rPr>
      <t/>
    </r>
  </si>
  <si>
    <t>z toho nad 100 tis.:</t>
  </si>
  <si>
    <t>Očekávané</t>
  </si>
  <si>
    <t xml:space="preserve">Přijaté </t>
  </si>
  <si>
    <t>Celkem</t>
  </si>
  <si>
    <t xml:space="preserve">  </t>
  </si>
  <si>
    <t>Rozpočet schválený</t>
  </si>
  <si>
    <t>Přijatá skutečnost</t>
  </si>
  <si>
    <t xml:space="preserve"> </t>
  </si>
  <si>
    <t>Daň z nemovitosti za rok 2020</t>
  </si>
  <si>
    <t>Ekonomické informace k datu 30.04.2020</t>
  </si>
  <si>
    <t>Městská část Praha-Běchovice - ochranné roušky 2000 ks</t>
  </si>
  <si>
    <t>HMP - příspěvek st.správa na duben</t>
  </si>
  <si>
    <t>HMP - dotace na provoz na duben - červen</t>
  </si>
  <si>
    <t>HMP - dotace ZŠ Ratibořická systémová podpora výuka ČJ jako cizího jazyka</t>
  </si>
  <si>
    <t>HMP - dotace na výdaje při řešení krizové situace v souvislosti s koronovirem</t>
  </si>
  <si>
    <t>HMP - dotace na provozování sběrného dvora</t>
  </si>
  <si>
    <t>HMP - dotace na přípravu a zkoušky zvláštní odborné způsobilosti</t>
  </si>
  <si>
    <t>HMP - dotace na financování projektů primární prevence ve školách</t>
  </si>
  <si>
    <t>HMP - dotace v oblasti prevence kriminality "Prevence v HoPu"</t>
  </si>
  <si>
    <t>HMP - investiční dotace na rozšíření kapacity DDM</t>
  </si>
  <si>
    <t>HMP - dotace OPPPR ZŠ Ratibořická - odborná učebna robotika</t>
  </si>
  <si>
    <t>HMP - dotace OPPPR přístavba výtahů do budovy FZŠ Chodovická</t>
  </si>
  <si>
    <t>Dotace na duben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</si>
</sst>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i/>
      <sz val="11"/>
      <name val="Arial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14" fontId="1" fillId="0" borderId="0" xfId="0" applyNumberFormat="1" applyFont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3" xfId="0" applyFont="1" applyFill="1" applyBorder="1"/>
    <xf numFmtId="4" fontId="2" fillId="2" borderId="4" xfId="0" applyNumberFormat="1" applyFont="1" applyFill="1" applyBorder="1"/>
    <xf numFmtId="4" fontId="2" fillId="0" borderId="0" xfId="0" applyNumberFormat="1" applyFont="1"/>
    <xf numFmtId="0" fontId="2" fillId="2" borderId="5" xfId="0" applyFont="1" applyFill="1" applyBorder="1"/>
    <xf numFmtId="4" fontId="1" fillId="2" borderId="2" xfId="0" applyNumberFormat="1" applyFont="1" applyFill="1" applyBorder="1"/>
    <xf numFmtId="0" fontId="2" fillId="2" borderId="6" xfId="0" applyFont="1" applyFill="1" applyBorder="1"/>
    <xf numFmtId="4" fontId="2" fillId="2" borderId="6" xfId="0" applyNumberFormat="1" applyFont="1" applyFill="1" applyBorder="1"/>
    <xf numFmtId="0" fontId="1" fillId="0" borderId="1" xfId="0" applyFont="1" applyFill="1" applyBorder="1"/>
    <xf numFmtId="4" fontId="1" fillId="0" borderId="2" xfId="0" applyNumberFormat="1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0" fontId="1" fillId="2" borderId="9" xfId="0" applyFont="1" applyFill="1" applyBorder="1"/>
    <xf numFmtId="4" fontId="1" fillId="2" borderId="10" xfId="0" applyNumberFormat="1" applyFont="1" applyFill="1" applyBorder="1"/>
    <xf numFmtId="0" fontId="1" fillId="0" borderId="11" xfId="0" applyFont="1" applyBorder="1"/>
    <xf numFmtId="4" fontId="3" fillId="2" borderId="12" xfId="0" applyNumberFormat="1" applyFont="1" applyFill="1" applyBorder="1"/>
    <xf numFmtId="0" fontId="1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1" fillId="0" borderId="13" xfId="0" applyFont="1" applyBorder="1"/>
    <xf numFmtId="0" fontId="4" fillId="0" borderId="14" xfId="0" applyFont="1" applyBorder="1" applyAlignment="1">
      <alignment horizontal="right"/>
    </xf>
    <xf numFmtId="0" fontId="5" fillId="0" borderId="0" xfId="0" applyFont="1" applyBorder="1"/>
    <xf numFmtId="4" fontId="0" fillId="0" borderId="0" xfId="0" applyNumberFormat="1"/>
    <xf numFmtId="0" fontId="6" fillId="0" borderId="15" xfId="0" applyFont="1" applyBorder="1"/>
    <xf numFmtId="4" fontId="1" fillId="0" borderId="16" xfId="0" applyNumberFormat="1" applyFont="1" applyBorder="1"/>
    <xf numFmtId="0" fontId="9" fillId="0" borderId="0" xfId="0" applyFont="1" applyBorder="1"/>
    <xf numFmtId="0" fontId="1" fillId="0" borderId="17" xfId="0" applyFont="1" applyBorder="1"/>
    <xf numFmtId="4" fontId="10" fillId="0" borderId="18" xfId="0" applyNumberFormat="1" applyFont="1" applyBorder="1"/>
    <xf numFmtId="0" fontId="3" fillId="2" borderId="19" xfId="0" applyFont="1" applyFill="1" applyBorder="1" applyAlignment="1">
      <alignment horizontal="right"/>
    </xf>
    <xf numFmtId="0" fontId="11" fillId="2" borderId="20" xfId="0" applyFont="1" applyFill="1" applyBorder="1"/>
    <xf numFmtId="4" fontId="2" fillId="2" borderId="21" xfId="0" applyNumberFormat="1" applyFont="1" applyFill="1" applyBorder="1"/>
    <xf numFmtId="4" fontId="2" fillId="2" borderId="22" xfId="0" applyNumberFormat="1" applyFont="1" applyFill="1" applyBorder="1"/>
    <xf numFmtId="0" fontId="1" fillId="2" borderId="13" xfId="0" applyFont="1" applyFill="1" applyBorder="1"/>
    <xf numFmtId="0" fontId="1" fillId="2" borderId="2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2" fillId="0" borderId="25" xfId="0" applyFont="1" applyBorder="1"/>
    <xf numFmtId="4" fontId="12" fillId="0" borderId="23" xfId="0" applyNumberFormat="1" applyFont="1" applyBorder="1"/>
    <xf numFmtId="4" fontId="12" fillId="0" borderId="16" xfId="0" applyNumberFormat="1" applyFont="1" applyBorder="1"/>
    <xf numFmtId="0" fontId="8" fillId="0" borderId="0" xfId="0" applyFont="1" applyBorder="1"/>
    <xf numFmtId="0" fontId="0" fillId="0" borderId="0" xfId="0" applyBorder="1"/>
    <xf numFmtId="4" fontId="0" fillId="0" borderId="0" xfId="0" applyNumberFormat="1" applyBorder="1"/>
    <xf numFmtId="0" fontId="11" fillId="2" borderId="26" xfId="0" applyFont="1" applyFill="1" applyBorder="1"/>
    <xf numFmtId="4" fontId="2" fillId="2" borderId="27" xfId="0" applyNumberFormat="1" applyFont="1" applyFill="1" applyBorder="1"/>
    <xf numFmtId="4" fontId="2" fillId="2" borderId="28" xfId="0" applyNumberFormat="1" applyFont="1" applyFill="1" applyBorder="1"/>
    <xf numFmtId="0" fontId="1" fillId="2" borderId="29" xfId="0" applyFont="1" applyFill="1" applyBorder="1"/>
    <xf numFmtId="0" fontId="1" fillId="2" borderId="30" xfId="0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right" vertical="center"/>
    </xf>
    <xf numFmtId="0" fontId="8" fillId="0" borderId="13" xfId="0" applyFont="1" applyBorder="1"/>
    <xf numFmtId="0" fontId="0" fillId="0" borderId="14" xfId="0" applyFont="1" applyBorder="1"/>
    <xf numFmtId="0" fontId="8" fillId="0" borderId="15" xfId="0" applyFont="1" applyBorder="1"/>
    <xf numFmtId="0" fontId="13" fillId="0" borderId="16" xfId="0" applyFont="1" applyBorder="1"/>
    <xf numFmtId="14" fontId="1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Normal="100" workbookViewId="0">
      <selection activeCell="A23" sqref="A23"/>
    </sheetView>
  </sheetViews>
  <sheetFormatPr defaultColWidth="11.5546875" defaultRowHeight="13.2" x14ac:dyDescent="0.25"/>
  <cols>
    <col min="1" max="1" width="72.44140625" bestFit="1" customWidth="1"/>
    <col min="2" max="2" width="14.109375" customWidth="1"/>
    <col min="3" max="3" width="15.88671875" customWidth="1"/>
    <col min="4" max="4" width="8.44140625" customWidth="1"/>
    <col min="5" max="5" width="7.109375" style="27" customWidth="1"/>
    <col min="6" max="6" width="8" style="27" customWidth="1"/>
  </cols>
  <sheetData>
    <row r="1" spans="1:3" ht="15.6" x14ac:dyDescent="0.3">
      <c r="A1" s="57" t="s">
        <v>24</v>
      </c>
      <c r="B1" s="57"/>
      <c r="C1" s="1"/>
    </row>
    <row r="2" spans="1:3" ht="15.6" x14ac:dyDescent="0.3">
      <c r="A2" s="2" t="s">
        <v>0</v>
      </c>
      <c r="B2" s="1"/>
      <c r="C2" s="1"/>
    </row>
    <row r="3" spans="1:3" ht="16.2" thickBot="1" x14ac:dyDescent="0.35">
      <c r="A3" s="2"/>
      <c r="B3" s="1"/>
      <c r="C3" s="1"/>
    </row>
    <row r="4" spans="1:3" ht="16.2" thickBot="1" x14ac:dyDescent="0.35">
      <c r="A4" s="3" t="s">
        <v>1</v>
      </c>
      <c r="B4" s="4" t="s">
        <v>2</v>
      </c>
      <c r="C4" s="1"/>
    </row>
    <row r="5" spans="1:3" ht="15" x14ac:dyDescent="0.25">
      <c r="A5" s="5" t="s">
        <v>3</v>
      </c>
      <c r="B5" s="6">
        <f>4121.98+24731.5</f>
        <v>28853.48</v>
      </c>
      <c r="C5" s="7"/>
    </row>
    <row r="6" spans="1:3" ht="15.6" thickBot="1" x14ac:dyDescent="0.3">
      <c r="A6" s="8" t="s">
        <v>4</v>
      </c>
      <c r="B6" s="6">
        <v>97991.402000000002</v>
      </c>
      <c r="C6" s="7"/>
    </row>
    <row r="7" spans="1:3" ht="16.2" thickBot="1" x14ac:dyDescent="0.35">
      <c r="A7" s="3" t="s">
        <v>5</v>
      </c>
      <c r="B7" s="9">
        <f>SUM(B5:B6)</f>
        <v>126844.882</v>
      </c>
      <c r="C7" s="1"/>
    </row>
    <row r="8" spans="1:3" ht="15.6" thickBot="1" x14ac:dyDescent="0.3">
      <c r="A8" s="10"/>
      <c r="B8" s="11"/>
      <c r="C8" s="1"/>
    </row>
    <row r="9" spans="1:3" ht="16.2" thickBot="1" x14ac:dyDescent="0.35">
      <c r="A9" s="12" t="s">
        <v>6</v>
      </c>
      <c r="B9" s="13"/>
      <c r="C9" s="1"/>
    </row>
    <row r="10" spans="1:3" ht="15" x14ac:dyDescent="0.25">
      <c r="A10" s="5" t="s">
        <v>7</v>
      </c>
      <c r="B10" s="6">
        <v>1847.954</v>
      </c>
      <c r="C10" s="1"/>
    </row>
    <row r="11" spans="1:3" ht="15.6" thickBot="1" x14ac:dyDescent="0.3">
      <c r="A11" s="14" t="s">
        <v>8</v>
      </c>
      <c r="B11" s="6">
        <v>6737.2380000000003</v>
      </c>
    </row>
    <row r="12" spans="1:3" ht="16.2" thickBot="1" x14ac:dyDescent="0.35">
      <c r="A12" s="3" t="s">
        <v>9</v>
      </c>
      <c r="B12" s="9">
        <f>SUM(B10:B11)</f>
        <v>8585.1920000000009</v>
      </c>
      <c r="C12" s="1"/>
    </row>
    <row r="13" spans="1:3" ht="15.6" thickBot="1" x14ac:dyDescent="0.3">
      <c r="A13" s="15"/>
      <c r="B13" s="16"/>
      <c r="C13" s="1"/>
    </row>
    <row r="14" spans="1:3" ht="15.6" x14ac:dyDescent="0.3">
      <c r="A14" s="17" t="s">
        <v>10</v>
      </c>
      <c r="B14" s="18">
        <f>SUM(B7+B12)</f>
        <v>135430.07399999999</v>
      </c>
      <c r="C14" s="1"/>
    </row>
    <row r="15" spans="1:3" ht="16.2" thickBot="1" x14ac:dyDescent="0.35">
      <c r="A15" s="19" t="s">
        <v>11</v>
      </c>
      <c r="B15" s="20">
        <f>SUM(B14-B18)</f>
        <v>134937.70499999999</v>
      </c>
      <c r="C15" s="1"/>
    </row>
    <row r="16" spans="1:3" ht="16.2" thickBot="1" x14ac:dyDescent="0.35">
      <c r="A16" s="21"/>
      <c r="B16" s="22"/>
      <c r="C16" s="23"/>
    </row>
    <row r="17" spans="1:6" ht="17.399999999999999" x14ac:dyDescent="0.3">
      <c r="A17" s="24" t="s">
        <v>12</v>
      </c>
      <c r="B17" s="25" t="s">
        <v>13</v>
      </c>
      <c r="C17" s="26"/>
    </row>
    <row r="18" spans="1:6" ht="18" thickBot="1" x14ac:dyDescent="0.35">
      <c r="A18" s="28" t="s">
        <v>14</v>
      </c>
      <c r="B18" s="29">
        <v>492.36900000000003</v>
      </c>
      <c r="C18" s="26"/>
    </row>
    <row r="19" spans="1:6" ht="17.399999999999999" x14ac:dyDescent="0.3">
      <c r="A19" s="53" t="s">
        <v>15</v>
      </c>
      <c r="B19" s="54"/>
      <c r="C19" s="26"/>
    </row>
    <row r="20" spans="1:6" ht="18" thickBot="1" x14ac:dyDescent="0.35">
      <c r="A20" s="55" t="s">
        <v>25</v>
      </c>
      <c r="B20" s="56">
        <v>159.72</v>
      </c>
      <c r="C20" s="26"/>
    </row>
    <row r="21" spans="1:6" s="44" customFormat="1" ht="18" thickBot="1" x14ac:dyDescent="0.35">
      <c r="A21" s="43"/>
      <c r="B21" s="30"/>
      <c r="C21" s="26"/>
      <c r="E21" s="45"/>
      <c r="F21" s="45"/>
    </row>
    <row r="22" spans="1:6" ht="16.2" thickBot="1" x14ac:dyDescent="0.35">
      <c r="A22" s="31"/>
      <c r="B22" s="32"/>
      <c r="C22" s="33" t="s">
        <v>13</v>
      </c>
    </row>
    <row r="23" spans="1:6" ht="16.2" thickBot="1" x14ac:dyDescent="0.35">
      <c r="A23" s="49" t="s">
        <v>37</v>
      </c>
      <c r="B23" s="50" t="s">
        <v>16</v>
      </c>
      <c r="C23" s="51" t="s">
        <v>17</v>
      </c>
    </row>
    <row r="24" spans="1:6" s="27" customFormat="1" ht="15" x14ac:dyDescent="0.25">
      <c r="A24" s="46" t="s">
        <v>27</v>
      </c>
      <c r="B24" s="47">
        <v>23604</v>
      </c>
      <c r="C24" s="48">
        <v>23604</v>
      </c>
      <c r="D24"/>
    </row>
    <row r="25" spans="1:6" s="27" customFormat="1" ht="15" x14ac:dyDescent="0.25">
      <c r="A25" s="34" t="s">
        <v>26</v>
      </c>
      <c r="B25" s="35">
        <v>1116</v>
      </c>
      <c r="C25" s="36">
        <v>1116</v>
      </c>
      <c r="D25"/>
    </row>
    <row r="26" spans="1:6" s="27" customFormat="1" ht="15" x14ac:dyDescent="0.25">
      <c r="A26" s="34" t="s">
        <v>28</v>
      </c>
      <c r="B26" s="35">
        <v>29.14</v>
      </c>
      <c r="C26" s="36">
        <v>29.14</v>
      </c>
      <c r="D26"/>
    </row>
    <row r="27" spans="1:6" s="27" customFormat="1" ht="15" x14ac:dyDescent="0.25">
      <c r="A27" s="34" t="s">
        <v>29</v>
      </c>
      <c r="B27" s="35">
        <v>4685.1000000000004</v>
      </c>
      <c r="C27" s="36">
        <v>4685.1000000000004</v>
      </c>
      <c r="D27"/>
    </row>
    <row r="28" spans="1:6" s="27" customFormat="1" ht="15" x14ac:dyDescent="0.25">
      <c r="A28" s="34" t="s">
        <v>33</v>
      </c>
      <c r="B28" s="35">
        <v>89</v>
      </c>
      <c r="C28" s="36">
        <v>89</v>
      </c>
      <c r="D28"/>
    </row>
    <row r="29" spans="1:6" s="27" customFormat="1" ht="15" x14ac:dyDescent="0.25">
      <c r="A29" s="34" t="s">
        <v>30</v>
      </c>
      <c r="B29" s="35">
        <v>6100</v>
      </c>
      <c r="C29" s="36">
        <v>6100</v>
      </c>
      <c r="D29"/>
    </row>
    <row r="30" spans="1:6" s="27" customFormat="1" ht="15" x14ac:dyDescent="0.25">
      <c r="A30" s="34" t="s">
        <v>31</v>
      </c>
      <c r="B30" s="35">
        <v>80</v>
      </c>
      <c r="C30" s="36">
        <v>80</v>
      </c>
      <c r="D30"/>
    </row>
    <row r="31" spans="1:6" s="27" customFormat="1" ht="15" x14ac:dyDescent="0.25">
      <c r="A31" s="34" t="s">
        <v>32</v>
      </c>
      <c r="B31" s="35">
        <v>234.2</v>
      </c>
      <c r="C31" s="36">
        <v>234.2</v>
      </c>
      <c r="D31"/>
    </row>
    <row r="32" spans="1:6" s="27" customFormat="1" ht="15" x14ac:dyDescent="0.25">
      <c r="A32" s="34" t="s">
        <v>34</v>
      </c>
      <c r="B32" s="35">
        <v>5000</v>
      </c>
      <c r="C32" s="36">
        <v>5000</v>
      </c>
      <c r="D32"/>
    </row>
    <row r="33" spans="1:4" s="27" customFormat="1" ht="15" x14ac:dyDescent="0.25">
      <c r="A33" s="34" t="s">
        <v>35</v>
      </c>
      <c r="B33" s="35">
        <f>604.3+483.4</f>
        <v>1087.6999999999998</v>
      </c>
      <c r="C33" s="36">
        <v>0</v>
      </c>
      <c r="D33"/>
    </row>
    <row r="34" spans="1:4" s="27" customFormat="1" ht="15.6" thickBot="1" x14ac:dyDescent="0.3">
      <c r="A34" s="34" t="s">
        <v>36</v>
      </c>
      <c r="B34" s="35">
        <f>687.5+550</f>
        <v>1237.5</v>
      </c>
      <c r="C34" s="36">
        <v>0</v>
      </c>
      <c r="D34"/>
    </row>
    <row r="35" spans="1:4" s="27" customFormat="1" ht="16.2" thickBot="1" x14ac:dyDescent="0.35">
      <c r="A35" s="49" t="s">
        <v>18</v>
      </c>
      <c r="B35" s="52">
        <f>SUM(B24:B34)</f>
        <v>43262.639999999992</v>
      </c>
      <c r="C35" s="52">
        <f>SUM(C24:C34)</f>
        <v>40937.439999999995</v>
      </c>
      <c r="D35"/>
    </row>
    <row r="36" spans="1:4" s="27" customFormat="1" ht="13.8" thickBot="1" x14ac:dyDescent="0.3">
      <c r="A36"/>
      <c r="B36"/>
      <c r="C36"/>
      <c r="D36"/>
    </row>
    <row r="37" spans="1:4" s="27" customFormat="1" ht="16.2" thickBot="1" x14ac:dyDescent="0.35">
      <c r="A37" s="31"/>
      <c r="B37" s="32"/>
      <c r="C37" s="33" t="s">
        <v>13</v>
      </c>
      <c r="D37"/>
    </row>
    <row r="38" spans="1:4" s="27" customFormat="1" ht="31.2" x14ac:dyDescent="0.3">
      <c r="A38" s="37" t="s">
        <v>19</v>
      </c>
      <c r="B38" s="38" t="s">
        <v>20</v>
      </c>
      <c r="C38" s="39" t="s">
        <v>21</v>
      </c>
      <c r="D38"/>
    </row>
    <row r="39" spans="1:4" s="27" customFormat="1" ht="15.6" thickBot="1" x14ac:dyDescent="0.3">
      <c r="A39" s="40" t="s">
        <v>23</v>
      </c>
      <c r="B39" s="41">
        <v>27000</v>
      </c>
      <c r="C39" s="42">
        <f>555.235</f>
        <v>555.23500000000001</v>
      </c>
      <c r="D39"/>
    </row>
    <row r="42" spans="1:4" s="27" customFormat="1" x14ac:dyDescent="0.25">
      <c r="A42"/>
      <c r="B42" t="s">
        <v>22</v>
      </c>
      <c r="C42"/>
      <c r="D42"/>
    </row>
  </sheetData>
  <mergeCells count="1">
    <mergeCell ref="A1:B1"/>
  </mergeCells>
  <pageMargins left="0.78749999999999998" right="0.78749999999999998" top="0.78749999999999998" bottom="0.78749999999999998" header="0.51180555555555562" footer="0.51180555555555562"/>
  <pageSetup paperSize="9" scale="7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Kateřina</dc:creator>
  <cp:lastModifiedBy>Nováková Kateřina</cp:lastModifiedBy>
  <cp:lastPrinted>2019-09-13T07:38:46Z</cp:lastPrinted>
  <dcterms:created xsi:type="dcterms:W3CDTF">2019-09-13T07:20:23Z</dcterms:created>
  <dcterms:modified xsi:type="dcterms:W3CDTF">2020-05-10T11:32:21Z</dcterms:modified>
</cp:coreProperties>
</file>