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5E827B44-0C73-4BFB-9A2F-0895F3B26C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4" i="1"/>
  <c r="I33" i="1"/>
  <c r="I32" i="1"/>
  <c r="I31" i="1"/>
  <c r="I30" i="1"/>
  <c r="I28" i="1"/>
  <c r="I27" i="1"/>
  <c r="I26" i="1"/>
  <c r="I24" i="1"/>
  <c r="I23" i="1"/>
  <c r="I22" i="1"/>
  <c r="I20" i="1"/>
  <c r="I19" i="1"/>
  <c r="I17" i="1"/>
  <c r="I16" i="1"/>
  <c r="I15" i="1"/>
  <c r="I14" i="1"/>
  <c r="K33" i="1" l="1"/>
  <c r="K26" i="1" l="1"/>
  <c r="K27" i="1"/>
  <c r="K28" i="1"/>
  <c r="K36" i="1" l="1"/>
  <c r="I42" i="1" l="1"/>
  <c r="K40" i="1" l="1"/>
  <c r="K39" i="1"/>
  <c r="K38" i="1"/>
  <c r="K37" i="1"/>
  <c r="K34" i="1"/>
  <c r="K32" i="1"/>
  <c r="K31" i="1"/>
  <c r="K30" i="1"/>
  <c r="K24" i="1"/>
  <c r="K23" i="1"/>
  <c r="K22" i="1"/>
  <c r="K20" i="1"/>
  <c r="K19" i="1"/>
  <c r="K17" i="1"/>
  <c r="K16" i="1"/>
  <c r="K15" i="1"/>
  <c r="K14" i="1" l="1"/>
  <c r="K42" i="1" s="1"/>
</calcChain>
</file>

<file path=xl/sharedStrings.xml><?xml version="1.0" encoding="utf-8"?>
<sst xmlns="http://schemas.openxmlformats.org/spreadsheetml/2006/main" count="112" uniqueCount="60">
  <si>
    <t>Položka</t>
  </si>
  <si>
    <t>Jednotka</t>
  </si>
  <si>
    <t>Jednorázový zřizovací a aktivační poplatek v Kč bez DPH</t>
  </si>
  <si>
    <t>Jednotková cena v Kč bez DPH</t>
  </si>
  <si>
    <t>Typ účtování jednotkové ceny *)</t>
  </si>
  <si>
    <t>DPH</t>
  </si>
  <si>
    <t>Tarif č. 1 „Účtovaný“</t>
  </si>
  <si>
    <t>1 SIM</t>
  </si>
  <si>
    <t>Měsíční paušál</t>
  </si>
  <si>
    <t>1 minuta</t>
  </si>
  <si>
    <t>---</t>
  </si>
  <si>
    <t>Dle objemu</t>
  </si>
  <si>
    <t>Vnitrostátní služby - odeslání SMS</t>
  </si>
  <si>
    <t>1 SMS</t>
  </si>
  <si>
    <t>Vnitrostátní služby - odeslání MMS</t>
  </si>
  <si>
    <t>1 MMS</t>
  </si>
  <si>
    <t xml:space="preserve">Tarif č. 2 „Neomezený“ </t>
  </si>
  <si>
    <t xml:space="preserve">Standardní mobilní datová služba </t>
  </si>
  <si>
    <t>1 MB</t>
  </si>
  <si>
    <t>M2M</t>
  </si>
  <si>
    <t>1 APN</t>
  </si>
  <si>
    <t>Statická IP adresa k SIM</t>
  </si>
  <si>
    <t>Datový provoz na SIM</t>
  </si>
  <si>
    <t>SMS provoz na SIM - odeslání SMS</t>
  </si>
  <si>
    <t>Poznámky:</t>
  </si>
  <si>
    <t>Typ účtování jednotkové ceny - Měsíční paušál: Cena je účtována pravidelně každé účtovací období (měsíc) za každou aktivovanou službu (SIM)</t>
  </si>
  <si>
    <t>Typ účtování jednotkové ceny - Dle objemu: Cena je účtována dle skutečně realizovaných spojení na každé aktivované službě (SIM) za dané účtovací období (měsíc)</t>
  </si>
  <si>
    <t>Privátní APN s fixní konektivitou 150 Mbit/s</t>
  </si>
  <si>
    <t>Název</t>
  </si>
  <si>
    <t>Sídlo</t>
  </si>
  <si>
    <t>IČO</t>
  </si>
  <si>
    <t>*</t>
  </si>
  <si>
    <t>Modelový počet jednotek za 1 průměrný  měsíc</t>
  </si>
  <si>
    <t>Celková nabídková cena</t>
  </si>
  <si>
    <t>Mobilní datová služba minimálně 1,5 GB</t>
  </si>
  <si>
    <t>Mobilní datová služba minimálně 10 GB</t>
  </si>
  <si>
    <t>Mobilní datová služba minimálně 30 GB</t>
  </si>
  <si>
    <t>Vnitrostání odchozí hovory</t>
  </si>
  <si>
    <t>Tarif č. 1 „Účtovaný“ - pro zónu EU</t>
  </si>
  <si>
    <t>Tarif č. 2 „Neomezený“ - pro zónu EU</t>
  </si>
  <si>
    <t xml:space="preserve">Roaming - odchozí </t>
  </si>
  <si>
    <t>Roaming - příchozí</t>
  </si>
  <si>
    <t>Roaming - odeslání 1 SMS</t>
  </si>
  <si>
    <t>Tarif č. 1 „Účtovaný“ a Tarif č. 2 „Neomezený“ - Afrika, Jižní Amerika, západní Asie</t>
  </si>
  <si>
    <t>Roaming - odchozí</t>
  </si>
  <si>
    <t xml:space="preserve"> </t>
  </si>
  <si>
    <t>Speciální mobilní datové služby pro komunikaci typu machine-to-machine</t>
  </si>
  <si>
    <t>Tarif č. 1 „Účtovaný“ a Tarif č. 2 „Neomezený“ - Severní Amerika, východní Asie, Evropa mimo EU</t>
  </si>
  <si>
    <t>Identifikace dodavatele:</t>
  </si>
  <si>
    <t>Roaming - datový balíček 500 MB - Svět mimo státy EU</t>
  </si>
  <si>
    <t>Dodavatel vyplní pouze modře označené buňky, obsah a vzorce ostatních buněk nesmí upravovat.</t>
  </si>
  <si>
    <t xml:space="preserve">Dodavatel veškeré poskytované slevy či bonusy započte do jednotkových cen uvedených ve sloupcích G a H (modře označené buňky). </t>
  </si>
  <si>
    <t xml:space="preserve">Počty jednotek za měsíc jsou odhadované a mohou se v průběhu plnění Rámcové dohody lišit. </t>
  </si>
  <si>
    <t>Mobilní datová služba minimálně 50 GB</t>
  </si>
  <si>
    <t xml:space="preserve">Tabulka pro výpočet nabídkové ceny </t>
  </si>
  <si>
    <t>Poskytování mobilních služeb elektronických komunikací</t>
  </si>
  <si>
    <t>Celkovou nabídkovou cenu  dodavatel přepíše do krycího listu nabídky</t>
  </si>
  <si>
    <t>V položcke M2M je počet 0, protože zadavatel zatím nebude využívat, dodavatel nacení pouze pro představu finanční náročnosti</t>
  </si>
  <si>
    <t>Cena 
v Kč bez DPH 
za 19 měsíců</t>
  </si>
  <si>
    <t>Cena 
v Kč vč. DPH 
za 19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</si>
</sst>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u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9" fontId="0" fillId="0" borderId="3" xfId="1" applyFont="1" applyBorder="1" applyAlignment="1">
      <alignment horizontal="center" vertical="center"/>
    </xf>
    <xf numFmtId="4" fontId="0" fillId="0" borderId="3" xfId="0" quotePrefix="1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0" fillId="6" borderId="3" xfId="0" applyNumberFormat="1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1"/>
  <sheetViews>
    <sheetView tabSelected="1" topLeftCell="A11" zoomScaleNormal="100" workbookViewId="0">
      <selection activeCell="I42" sqref="I42"/>
    </sheetView>
  </sheetViews>
  <sheetFormatPr defaultRowHeight="15" x14ac:dyDescent="0.25"/>
  <cols>
    <col min="1" max="1" width="1.5703125" style="1" customWidth="1"/>
    <col min="2" max="2" width="3.28515625" style="1" customWidth="1"/>
    <col min="3" max="3" width="83" style="1" customWidth="1"/>
    <col min="4" max="4" width="11" style="4" customWidth="1"/>
    <col min="5" max="5" width="11" style="3" customWidth="1"/>
    <col min="6" max="7" width="11" style="5" customWidth="1"/>
    <col min="8" max="8" width="14" style="3" customWidth="1"/>
    <col min="9" max="9" width="15.28515625" style="6" customWidth="1"/>
    <col min="10" max="10" width="11" style="5" customWidth="1"/>
    <col min="11" max="11" width="15.28515625" style="6" customWidth="1"/>
    <col min="12" max="12" width="9.140625" style="31"/>
    <col min="13" max="18" width="9.140625" style="1"/>
  </cols>
  <sheetData>
    <row r="2" spans="1:18" ht="15.75" x14ac:dyDescent="0.25">
      <c r="B2" s="2" t="s">
        <v>54</v>
      </c>
    </row>
    <row r="3" spans="1:18" s="36" customFormat="1" ht="15.75" x14ac:dyDescent="0.25">
      <c r="A3" s="1"/>
      <c r="B3" s="2"/>
      <c r="C3" s="1"/>
      <c r="D3" s="4"/>
      <c r="E3" s="3"/>
      <c r="F3" s="5"/>
      <c r="G3" s="5"/>
      <c r="H3" s="3"/>
      <c r="I3" s="6"/>
      <c r="J3" s="5"/>
      <c r="K3" s="6"/>
      <c r="L3" s="31"/>
      <c r="M3" s="1"/>
      <c r="N3" s="1"/>
      <c r="O3" s="1"/>
      <c r="P3" s="1"/>
      <c r="Q3" s="1"/>
      <c r="R3" s="1"/>
    </row>
    <row r="4" spans="1:18" ht="15.75" x14ac:dyDescent="0.25">
      <c r="B4" s="2"/>
      <c r="C4" s="42" t="s">
        <v>55</v>
      </c>
      <c r="D4" s="43"/>
      <c r="E4" s="43"/>
      <c r="F4" s="43"/>
      <c r="G4" s="43"/>
      <c r="H4" s="40"/>
    </row>
    <row r="5" spans="1:18" s="35" customFormat="1" ht="15.75" x14ac:dyDescent="0.25">
      <c r="A5" s="1"/>
      <c r="B5" s="2"/>
      <c r="D5" s="36"/>
      <c r="E5" s="36"/>
      <c r="F5" s="36"/>
      <c r="G5" s="36"/>
      <c r="H5" s="36"/>
      <c r="I5" s="6"/>
      <c r="J5" s="5"/>
      <c r="K5" s="6"/>
      <c r="L5" s="31"/>
      <c r="M5" s="1"/>
      <c r="N5" s="1"/>
      <c r="O5" s="1"/>
      <c r="P5" s="1"/>
      <c r="Q5" s="1"/>
      <c r="R5" s="1"/>
    </row>
    <row r="6" spans="1:18" s="35" customFormat="1" ht="15.75" x14ac:dyDescent="0.25">
      <c r="A6" s="1"/>
      <c r="B6" s="2"/>
      <c r="C6" s="41" t="s">
        <v>48</v>
      </c>
      <c r="D6" s="39"/>
      <c r="E6" s="39"/>
      <c r="F6" s="39"/>
      <c r="G6" s="39"/>
      <c r="H6" s="39"/>
      <c r="I6" s="6"/>
      <c r="J6" s="5"/>
      <c r="K6" s="6"/>
      <c r="L6" s="31"/>
      <c r="M6" s="1"/>
      <c r="N6" s="1"/>
      <c r="O6" s="1"/>
      <c r="P6" s="1"/>
      <c r="Q6" s="1"/>
      <c r="R6" s="1"/>
    </row>
    <row r="7" spans="1:18" ht="15.75" x14ac:dyDescent="0.25">
      <c r="B7" s="2"/>
      <c r="C7" s="37" t="s">
        <v>28</v>
      </c>
      <c r="D7" s="46"/>
      <c r="E7" s="46"/>
      <c r="F7" s="46"/>
      <c r="G7" s="46"/>
      <c r="H7" s="36"/>
    </row>
    <row r="8" spans="1:18" ht="15.75" x14ac:dyDescent="0.25">
      <c r="B8" s="2"/>
      <c r="C8" s="37" t="s">
        <v>29</v>
      </c>
      <c r="D8" s="46"/>
      <c r="E8" s="46"/>
      <c r="F8" s="46"/>
      <c r="G8" s="46"/>
      <c r="H8" s="36"/>
    </row>
    <row r="9" spans="1:18" ht="15.75" x14ac:dyDescent="0.25">
      <c r="B9" s="2"/>
      <c r="C9" s="37" t="s">
        <v>30</v>
      </c>
      <c r="D9" s="46"/>
      <c r="E9" s="46"/>
      <c r="F9" s="46"/>
      <c r="G9" s="46"/>
      <c r="H9" s="36"/>
    </row>
    <row r="10" spans="1:18" ht="15.75" x14ac:dyDescent="0.25">
      <c r="B10" s="2"/>
    </row>
    <row r="12" spans="1:18" ht="56.25" x14ac:dyDescent="0.25">
      <c r="A12" s="3"/>
      <c r="B12" s="44" t="s">
        <v>0</v>
      </c>
      <c r="C12" s="45"/>
      <c r="D12" s="8" t="s">
        <v>32</v>
      </c>
      <c r="E12" s="9" t="s">
        <v>1</v>
      </c>
      <c r="F12" s="10" t="s">
        <v>2</v>
      </c>
      <c r="G12" s="10" t="s">
        <v>3</v>
      </c>
      <c r="H12" s="7" t="s">
        <v>4</v>
      </c>
      <c r="I12" s="11" t="s">
        <v>58</v>
      </c>
      <c r="J12" s="12" t="s">
        <v>5</v>
      </c>
      <c r="K12" s="11" t="s">
        <v>59</v>
      </c>
      <c r="L12" s="32"/>
      <c r="M12" s="3"/>
      <c r="N12" s="3"/>
      <c r="O12" s="3"/>
      <c r="P12" s="3"/>
      <c r="Q12" s="3"/>
      <c r="R12" s="3"/>
    </row>
    <row r="13" spans="1:18" x14ac:dyDescent="0.25">
      <c r="B13" s="13" t="s">
        <v>38</v>
      </c>
      <c r="C13" s="13"/>
      <c r="D13" s="15"/>
      <c r="E13" s="14"/>
      <c r="F13" s="16"/>
      <c r="G13" s="16"/>
      <c r="H13" s="14"/>
      <c r="I13" s="17"/>
      <c r="J13" s="16"/>
      <c r="K13" s="17"/>
    </row>
    <row r="14" spans="1:18" x14ac:dyDescent="0.25">
      <c r="B14" s="18">
        <v>1</v>
      </c>
      <c r="C14" s="19" t="s">
        <v>6</v>
      </c>
      <c r="D14" s="20">
        <v>124</v>
      </c>
      <c r="E14" s="18" t="s">
        <v>7</v>
      </c>
      <c r="F14" s="21">
        <v>0</v>
      </c>
      <c r="G14" s="21">
        <v>0</v>
      </c>
      <c r="H14" s="18" t="s">
        <v>8</v>
      </c>
      <c r="I14" s="22">
        <f>IF(ISNUMBER(F14),F14*D14+19*G14*D14,19*G14*D14)</f>
        <v>0</v>
      </c>
      <c r="J14" s="23">
        <v>0.21</v>
      </c>
      <c r="K14" s="22">
        <f>I14*(1+J14)</f>
        <v>0</v>
      </c>
      <c r="L14" s="33"/>
    </row>
    <row r="15" spans="1:18" x14ac:dyDescent="0.25">
      <c r="B15" s="18">
        <v>2</v>
      </c>
      <c r="C15" s="19" t="s">
        <v>37</v>
      </c>
      <c r="D15" s="20">
        <v>80</v>
      </c>
      <c r="E15" s="18" t="s">
        <v>9</v>
      </c>
      <c r="F15" s="24" t="s">
        <v>10</v>
      </c>
      <c r="G15" s="21">
        <v>0</v>
      </c>
      <c r="H15" s="18" t="s">
        <v>11</v>
      </c>
      <c r="I15" s="22">
        <f>IF(ISNUMBER(F15),F15*D15+19*G15*D15,19*G15*D15)</f>
        <v>0</v>
      </c>
      <c r="J15" s="23">
        <v>0.21</v>
      </c>
      <c r="K15" s="22">
        <f t="shared" ref="K15:K16" si="0">I15*(1+J15)</f>
        <v>0</v>
      </c>
      <c r="L15" s="33"/>
    </row>
    <row r="16" spans="1:18" x14ac:dyDescent="0.25">
      <c r="B16" s="18">
        <v>3</v>
      </c>
      <c r="C16" s="19" t="s">
        <v>12</v>
      </c>
      <c r="D16" s="20">
        <v>25</v>
      </c>
      <c r="E16" s="18" t="s">
        <v>13</v>
      </c>
      <c r="F16" s="24" t="s">
        <v>10</v>
      </c>
      <c r="G16" s="21">
        <v>0</v>
      </c>
      <c r="H16" s="18" t="s">
        <v>11</v>
      </c>
      <c r="I16" s="22">
        <f>IF(ISNUMBER(F16),F16*D16+19*G16*D16,19*G16*D16)</f>
        <v>0</v>
      </c>
      <c r="J16" s="23">
        <v>0.21</v>
      </c>
      <c r="K16" s="22">
        <f t="shared" si="0"/>
        <v>0</v>
      </c>
      <c r="L16" s="33"/>
    </row>
    <row r="17" spans="1:18" x14ac:dyDescent="0.25">
      <c r="B17" s="18">
        <v>4</v>
      </c>
      <c r="C17" s="19" t="s">
        <v>14</v>
      </c>
      <c r="D17" s="20">
        <v>2</v>
      </c>
      <c r="E17" s="18" t="s">
        <v>15</v>
      </c>
      <c r="F17" s="24" t="s">
        <v>10</v>
      </c>
      <c r="G17" s="21">
        <v>0</v>
      </c>
      <c r="H17" s="18" t="s">
        <v>11</v>
      </c>
      <c r="I17" s="22">
        <f>IF(ISNUMBER(F17),F17*D17+19*G17*D17,19*G17*D17)</f>
        <v>0</v>
      </c>
      <c r="J17" s="23">
        <v>0.21</v>
      </c>
      <c r="K17" s="22">
        <f>I17*(1+J17)</f>
        <v>0</v>
      </c>
      <c r="L17" s="33"/>
    </row>
    <row r="18" spans="1:18" x14ac:dyDescent="0.25">
      <c r="B18" s="13" t="s">
        <v>39</v>
      </c>
      <c r="C18" s="13"/>
      <c r="D18" s="15"/>
      <c r="E18" s="14"/>
      <c r="F18" s="16"/>
      <c r="G18" s="16"/>
      <c r="H18" s="14"/>
      <c r="I18" s="14"/>
      <c r="J18" s="16"/>
      <c r="K18" s="17"/>
      <c r="P18" s="1" t="s">
        <v>45</v>
      </c>
    </row>
    <row r="19" spans="1:18" x14ac:dyDescent="0.25">
      <c r="B19" s="18">
        <v>5</v>
      </c>
      <c r="C19" s="19" t="s">
        <v>16</v>
      </c>
      <c r="D19" s="20">
        <v>68</v>
      </c>
      <c r="E19" s="18" t="s">
        <v>7</v>
      </c>
      <c r="F19" s="21">
        <v>0</v>
      </c>
      <c r="G19" s="21">
        <v>0</v>
      </c>
      <c r="H19" s="18" t="s">
        <v>8</v>
      </c>
      <c r="I19" s="22">
        <f>IF(ISNUMBER(F19),F19*D19+19*G19*D19,19*G19*D19)</f>
        <v>0</v>
      </c>
      <c r="J19" s="23">
        <v>0.21</v>
      </c>
      <c r="K19" s="22">
        <f>I19*(1+J19)</f>
        <v>0</v>
      </c>
      <c r="L19" s="33"/>
    </row>
    <row r="20" spans="1:18" x14ac:dyDescent="0.25">
      <c r="B20" s="18">
        <v>6</v>
      </c>
      <c r="C20" s="19" t="s">
        <v>14</v>
      </c>
      <c r="D20" s="20">
        <v>2</v>
      </c>
      <c r="E20" s="18" t="s">
        <v>15</v>
      </c>
      <c r="F20" s="24" t="s">
        <v>10</v>
      </c>
      <c r="G20" s="21">
        <v>0</v>
      </c>
      <c r="H20" s="18" t="s">
        <v>11</v>
      </c>
      <c r="I20" s="22">
        <f>IF(ISNUMBER(F20),F20*D20+19*G20*D20,19*G20*D20)</f>
        <v>0</v>
      </c>
      <c r="J20" s="23">
        <v>0.21</v>
      </c>
      <c r="K20" s="22">
        <f>I20*(1+J20)</f>
        <v>0</v>
      </c>
      <c r="L20" s="33"/>
    </row>
    <row r="21" spans="1:18" x14ac:dyDescent="0.25">
      <c r="B21" s="13" t="s">
        <v>47</v>
      </c>
      <c r="C21" s="13"/>
      <c r="D21" s="15"/>
      <c r="E21" s="14"/>
      <c r="F21" s="16"/>
      <c r="G21" s="16"/>
      <c r="H21" s="14"/>
      <c r="I21" s="14"/>
      <c r="J21" s="16"/>
      <c r="K21" s="17"/>
    </row>
    <row r="22" spans="1:18" x14ac:dyDescent="0.25">
      <c r="B22" s="18">
        <v>7</v>
      </c>
      <c r="C22" s="19" t="s">
        <v>40</v>
      </c>
      <c r="D22" s="20">
        <v>10</v>
      </c>
      <c r="E22" s="18" t="s">
        <v>9</v>
      </c>
      <c r="F22" s="24" t="s">
        <v>10</v>
      </c>
      <c r="G22" s="21">
        <v>0</v>
      </c>
      <c r="H22" s="18" t="s">
        <v>11</v>
      </c>
      <c r="I22" s="22">
        <f>IF(ISNUMBER(F22),F22*D22+19*G22*D22,19*G22*D22)</f>
        <v>0</v>
      </c>
      <c r="J22" s="23">
        <v>0.21</v>
      </c>
      <c r="K22" s="22">
        <f t="shared" ref="K22:K28" si="1">I22*(1+J22)</f>
        <v>0</v>
      </c>
      <c r="L22" s="33"/>
    </row>
    <row r="23" spans="1:18" x14ac:dyDescent="0.25">
      <c r="B23" s="18">
        <v>8</v>
      </c>
      <c r="C23" s="19" t="s">
        <v>41</v>
      </c>
      <c r="D23" s="20">
        <v>10</v>
      </c>
      <c r="E23" s="18" t="s">
        <v>9</v>
      </c>
      <c r="F23" s="24" t="s">
        <v>10</v>
      </c>
      <c r="G23" s="21">
        <v>0</v>
      </c>
      <c r="H23" s="18" t="s">
        <v>11</v>
      </c>
      <c r="I23" s="22">
        <f>IF(ISNUMBER(F23),F23*D23+19*G23*D23,19*G23*D23)</f>
        <v>0</v>
      </c>
      <c r="J23" s="23">
        <v>0.21</v>
      </c>
      <c r="K23" s="22">
        <f t="shared" si="1"/>
        <v>0</v>
      </c>
      <c r="L23" s="33"/>
    </row>
    <row r="24" spans="1:18" x14ac:dyDescent="0.25">
      <c r="B24" s="18">
        <v>9</v>
      </c>
      <c r="C24" s="19" t="s">
        <v>42</v>
      </c>
      <c r="D24" s="25">
        <v>5</v>
      </c>
      <c r="E24" s="18" t="s">
        <v>13</v>
      </c>
      <c r="F24" s="24" t="s">
        <v>10</v>
      </c>
      <c r="G24" s="21">
        <v>0</v>
      </c>
      <c r="H24" s="18" t="s">
        <v>11</v>
      </c>
      <c r="I24" s="22">
        <f>IF(ISNUMBER(F24),F24*D24+19*G24*D24,19*G24*D24)</f>
        <v>0</v>
      </c>
      <c r="J24" s="23">
        <v>0.21</v>
      </c>
      <c r="K24" s="22">
        <f t="shared" si="1"/>
        <v>0</v>
      </c>
      <c r="L24" s="33"/>
    </row>
    <row r="25" spans="1:18" s="36" customFormat="1" x14ac:dyDescent="0.25">
      <c r="A25" s="1"/>
      <c r="B25" s="13" t="s">
        <v>43</v>
      </c>
      <c r="C25" s="13"/>
      <c r="D25" s="15"/>
      <c r="E25" s="14"/>
      <c r="F25" s="16"/>
      <c r="G25" s="16"/>
      <c r="H25" s="14"/>
      <c r="I25" s="14"/>
      <c r="J25" s="16"/>
      <c r="K25" s="17"/>
      <c r="L25" s="31"/>
      <c r="M25" s="1"/>
      <c r="N25" s="1"/>
      <c r="O25" s="1"/>
      <c r="P25" s="1"/>
      <c r="Q25" s="1"/>
      <c r="R25" s="1"/>
    </row>
    <row r="26" spans="1:18" s="36" customFormat="1" x14ac:dyDescent="0.25">
      <c r="A26" s="1"/>
      <c r="B26" s="18">
        <v>10</v>
      </c>
      <c r="C26" s="19" t="s">
        <v>44</v>
      </c>
      <c r="D26" s="20">
        <v>10</v>
      </c>
      <c r="E26" s="18" t="s">
        <v>9</v>
      </c>
      <c r="F26" s="24" t="s">
        <v>10</v>
      </c>
      <c r="G26" s="21">
        <v>0</v>
      </c>
      <c r="H26" s="18" t="s">
        <v>11</v>
      </c>
      <c r="I26" s="22">
        <f>IF(ISNUMBER(F26),F26*D26+19*G26*D26,19*G26*D26)</f>
        <v>0</v>
      </c>
      <c r="J26" s="23">
        <v>0.21</v>
      </c>
      <c r="K26" s="22">
        <f t="shared" si="1"/>
        <v>0</v>
      </c>
      <c r="L26" s="33"/>
      <c r="M26" s="1"/>
      <c r="N26" s="1"/>
      <c r="O26" s="1"/>
      <c r="P26" s="1"/>
      <c r="Q26" s="1"/>
      <c r="R26" s="1"/>
    </row>
    <row r="27" spans="1:18" s="36" customFormat="1" x14ac:dyDescent="0.25">
      <c r="A27" s="1"/>
      <c r="B27" s="18">
        <v>11</v>
      </c>
      <c r="C27" s="19" t="s">
        <v>41</v>
      </c>
      <c r="D27" s="20">
        <v>10</v>
      </c>
      <c r="E27" s="18" t="s">
        <v>9</v>
      </c>
      <c r="F27" s="24" t="s">
        <v>10</v>
      </c>
      <c r="G27" s="21">
        <v>0</v>
      </c>
      <c r="H27" s="18" t="s">
        <v>11</v>
      </c>
      <c r="I27" s="22">
        <f>IF(ISNUMBER(F27),F27*D27+19*G27*D27,19*G27*D27)</f>
        <v>0</v>
      </c>
      <c r="J27" s="23">
        <v>0.21</v>
      </c>
      <c r="K27" s="22">
        <f t="shared" si="1"/>
        <v>0</v>
      </c>
      <c r="L27" s="33"/>
      <c r="M27" s="1"/>
      <c r="N27" s="1"/>
      <c r="O27" s="1"/>
      <c r="P27" s="1"/>
      <c r="Q27" s="1"/>
      <c r="R27" s="1"/>
    </row>
    <row r="28" spans="1:18" s="36" customFormat="1" x14ac:dyDescent="0.25">
      <c r="A28" s="1"/>
      <c r="B28" s="18">
        <v>12</v>
      </c>
      <c r="C28" s="19" t="s">
        <v>42</v>
      </c>
      <c r="D28" s="20">
        <v>5</v>
      </c>
      <c r="E28" s="18" t="s">
        <v>13</v>
      </c>
      <c r="F28" s="24" t="s">
        <v>10</v>
      </c>
      <c r="G28" s="21">
        <v>0</v>
      </c>
      <c r="H28" s="18" t="s">
        <v>11</v>
      </c>
      <c r="I28" s="22">
        <f>IF(ISNUMBER(F28),F28*D28+19*G28*D28,19*G28*D28)</f>
        <v>0</v>
      </c>
      <c r="J28" s="23">
        <v>0.21</v>
      </c>
      <c r="K28" s="22">
        <f t="shared" si="1"/>
        <v>0</v>
      </c>
      <c r="L28" s="33"/>
      <c r="M28" s="1"/>
      <c r="N28" s="1"/>
      <c r="O28" s="1"/>
      <c r="P28" s="1"/>
      <c r="Q28" s="1"/>
      <c r="R28" s="1"/>
    </row>
    <row r="29" spans="1:18" x14ac:dyDescent="0.25">
      <c r="B29" s="13" t="s">
        <v>17</v>
      </c>
      <c r="C29" s="13"/>
      <c r="D29" s="15"/>
      <c r="E29" s="14"/>
      <c r="F29" s="16"/>
      <c r="G29" s="16"/>
      <c r="H29" s="14"/>
      <c r="I29" s="14"/>
      <c r="J29" s="16"/>
      <c r="K29" s="17"/>
    </row>
    <row r="30" spans="1:18" x14ac:dyDescent="0.25">
      <c r="B30" s="18">
        <v>13</v>
      </c>
      <c r="C30" s="19" t="s">
        <v>34</v>
      </c>
      <c r="D30" s="20">
        <v>60</v>
      </c>
      <c r="E30" s="18" t="s">
        <v>7</v>
      </c>
      <c r="F30" s="21">
        <v>0</v>
      </c>
      <c r="G30" s="21">
        <v>0</v>
      </c>
      <c r="H30" s="18" t="s">
        <v>8</v>
      </c>
      <c r="I30" s="22">
        <f>IF(ISNUMBER(F30),F30*D30+19*G30*D30,19*G30*D30)</f>
        <v>0</v>
      </c>
      <c r="J30" s="23">
        <v>0.21</v>
      </c>
      <c r="K30" s="22">
        <f t="shared" ref="K30:K34" si="2">I30*(1+J30)</f>
        <v>0</v>
      </c>
      <c r="L30" s="33"/>
    </row>
    <row r="31" spans="1:18" x14ac:dyDescent="0.25">
      <c r="B31" s="18">
        <v>14</v>
      </c>
      <c r="C31" s="19" t="s">
        <v>35</v>
      </c>
      <c r="D31" s="20">
        <v>15</v>
      </c>
      <c r="E31" s="18" t="s">
        <v>7</v>
      </c>
      <c r="F31" s="21">
        <v>0</v>
      </c>
      <c r="G31" s="21">
        <v>0</v>
      </c>
      <c r="H31" s="18" t="s">
        <v>8</v>
      </c>
      <c r="I31" s="22">
        <f>IF(ISNUMBER(F31),F31*D31+19*G31*D31,19*G31*D31)</f>
        <v>0</v>
      </c>
      <c r="J31" s="23">
        <v>0.21</v>
      </c>
      <c r="K31" s="22">
        <f t="shared" si="2"/>
        <v>0</v>
      </c>
      <c r="L31" s="33"/>
    </row>
    <row r="32" spans="1:18" x14ac:dyDescent="0.25">
      <c r="B32" s="18">
        <v>15</v>
      </c>
      <c r="C32" s="19" t="s">
        <v>36</v>
      </c>
      <c r="D32" s="20">
        <v>8</v>
      </c>
      <c r="E32" s="18" t="s">
        <v>7</v>
      </c>
      <c r="F32" s="21">
        <v>0</v>
      </c>
      <c r="G32" s="21">
        <v>0</v>
      </c>
      <c r="H32" s="18" t="s">
        <v>8</v>
      </c>
      <c r="I32" s="22">
        <f>IF(ISNUMBER(F32),F32*D32+19*G32*D32,19*G32*D32)</f>
        <v>0</v>
      </c>
      <c r="J32" s="23">
        <v>0.21</v>
      </c>
      <c r="K32" s="22">
        <f t="shared" si="2"/>
        <v>0</v>
      </c>
      <c r="L32" s="33"/>
    </row>
    <row r="33" spans="1:18" s="36" customFormat="1" x14ac:dyDescent="0.25">
      <c r="A33" s="1"/>
      <c r="B33" s="18">
        <v>16</v>
      </c>
      <c r="C33" s="19" t="s">
        <v>53</v>
      </c>
      <c r="D33" s="20">
        <v>1</v>
      </c>
      <c r="E33" s="18" t="s">
        <v>7</v>
      </c>
      <c r="F33" s="21">
        <v>0</v>
      </c>
      <c r="G33" s="21">
        <v>0</v>
      </c>
      <c r="H33" s="18" t="s">
        <v>8</v>
      </c>
      <c r="I33" s="22">
        <f>IF(ISNUMBER(F33),F33*D33+19*G33*D33,19*G33*D33)</f>
        <v>0</v>
      </c>
      <c r="J33" s="23">
        <v>0.21</v>
      </c>
      <c r="K33" s="22">
        <f>I33*(1+J33)</f>
        <v>0</v>
      </c>
      <c r="L33" s="33"/>
      <c r="M33" s="1"/>
      <c r="N33" s="1"/>
      <c r="O33" s="1"/>
      <c r="P33" s="1"/>
      <c r="Q33" s="1"/>
      <c r="R33" s="1"/>
    </row>
    <row r="34" spans="1:18" x14ac:dyDescent="0.25">
      <c r="B34" s="18">
        <v>17</v>
      </c>
      <c r="C34" s="19" t="s">
        <v>49</v>
      </c>
      <c r="D34" s="20">
        <v>1</v>
      </c>
      <c r="E34" s="18" t="s">
        <v>7</v>
      </c>
      <c r="F34" s="24" t="s">
        <v>10</v>
      </c>
      <c r="G34" s="21">
        <v>0</v>
      </c>
      <c r="H34" s="18" t="s">
        <v>8</v>
      </c>
      <c r="I34" s="22">
        <f>IF(ISNUMBER(F34),F34*D34+19*G34*D34,19*G34*D34)</f>
        <v>0</v>
      </c>
      <c r="J34" s="23">
        <v>0.21</v>
      </c>
      <c r="K34" s="22">
        <f t="shared" si="2"/>
        <v>0</v>
      </c>
      <c r="L34" s="33"/>
    </row>
    <row r="35" spans="1:18" x14ac:dyDescent="0.25">
      <c r="B35" s="13" t="s">
        <v>46</v>
      </c>
      <c r="C35" s="13"/>
      <c r="D35" s="15"/>
      <c r="E35" s="14"/>
      <c r="F35" s="16"/>
      <c r="G35" s="16"/>
      <c r="H35" s="14"/>
      <c r="I35" s="14"/>
      <c r="J35" s="16"/>
      <c r="K35" s="17"/>
    </row>
    <row r="36" spans="1:18" x14ac:dyDescent="0.25">
      <c r="B36" s="18">
        <v>18</v>
      </c>
      <c r="C36" s="19" t="s">
        <v>19</v>
      </c>
      <c r="D36" s="20">
        <v>0</v>
      </c>
      <c r="E36" s="18" t="s">
        <v>7</v>
      </c>
      <c r="F36" s="21">
        <v>0</v>
      </c>
      <c r="G36" s="21">
        <v>0</v>
      </c>
      <c r="H36" s="18" t="s">
        <v>8</v>
      </c>
      <c r="I36" s="22">
        <f>IF(ISNUMBER(F36),F36*D36+19*G36*D36,19*G36*D36)</f>
        <v>0</v>
      </c>
      <c r="J36" s="23">
        <v>0.21</v>
      </c>
      <c r="K36" s="22">
        <f>I36*(1+J36)</f>
        <v>0</v>
      </c>
      <c r="L36" s="33"/>
      <c r="M36" s="33"/>
    </row>
    <row r="37" spans="1:18" x14ac:dyDescent="0.25">
      <c r="B37" s="18">
        <v>19</v>
      </c>
      <c r="C37" s="19" t="s">
        <v>27</v>
      </c>
      <c r="D37" s="20">
        <v>0</v>
      </c>
      <c r="E37" s="18" t="s">
        <v>20</v>
      </c>
      <c r="F37" s="21">
        <v>0</v>
      </c>
      <c r="G37" s="21">
        <v>0</v>
      </c>
      <c r="H37" s="18" t="s">
        <v>8</v>
      </c>
      <c r="I37" s="22">
        <f>IF(ISNUMBER(F37),F37*D37+19*G37*D37,19*G37*D37)</f>
        <v>0</v>
      </c>
      <c r="J37" s="23">
        <v>0.21</v>
      </c>
      <c r="K37" s="22">
        <f t="shared" ref="K37:K40" si="3">I37*(1+J37)</f>
        <v>0</v>
      </c>
      <c r="L37" s="33"/>
      <c r="M37" s="33"/>
    </row>
    <row r="38" spans="1:18" x14ac:dyDescent="0.25">
      <c r="B38" s="18">
        <v>20</v>
      </c>
      <c r="C38" s="19" t="s">
        <v>21</v>
      </c>
      <c r="D38" s="20">
        <v>0</v>
      </c>
      <c r="E38" s="18" t="s">
        <v>7</v>
      </c>
      <c r="F38" s="21">
        <v>0</v>
      </c>
      <c r="G38" s="21">
        <v>0</v>
      </c>
      <c r="H38" s="18" t="s">
        <v>8</v>
      </c>
      <c r="I38" s="22">
        <f>IF(ISNUMBER(F38),F38*D38+19*G38*D38,19*G38*D38)</f>
        <v>0</v>
      </c>
      <c r="J38" s="23">
        <v>0.21</v>
      </c>
      <c r="K38" s="22">
        <f t="shared" si="3"/>
        <v>0</v>
      </c>
      <c r="L38" s="33"/>
      <c r="M38" s="33"/>
    </row>
    <row r="39" spans="1:18" x14ac:dyDescent="0.25">
      <c r="B39" s="18">
        <v>21</v>
      </c>
      <c r="C39" s="19" t="s">
        <v>22</v>
      </c>
      <c r="D39" s="20">
        <v>0</v>
      </c>
      <c r="E39" s="18" t="s">
        <v>18</v>
      </c>
      <c r="F39" s="24" t="s">
        <v>10</v>
      </c>
      <c r="G39" s="21">
        <v>0</v>
      </c>
      <c r="H39" s="18" t="s">
        <v>11</v>
      </c>
      <c r="I39" s="22">
        <f>IF(ISNUMBER(F39),F39*D39+19*G39*D39,19*G39*D39)</f>
        <v>0</v>
      </c>
      <c r="J39" s="23">
        <v>0.21</v>
      </c>
      <c r="K39" s="22">
        <f t="shared" si="3"/>
        <v>0</v>
      </c>
      <c r="L39" s="33"/>
      <c r="M39" s="33"/>
    </row>
    <row r="40" spans="1:18" x14ac:dyDescent="0.25">
      <c r="B40" s="18">
        <v>22</v>
      </c>
      <c r="C40" s="19" t="s">
        <v>23</v>
      </c>
      <c r="D40" s="20">
        <v>0</v>
      </c>
      <c r="E40" s="18" t="s">
        <v>13</v>
      </c>
      <c r="F40" s="24" t="s">
        <v>10</v>
      </c>
      <c r="G40" s="21">
        <v>0</v>
      </c>
      <c r="H40" s="18" t="s">
        <v>11</v>
      </c>
      <c r="I40" s="22">
        <f>IF(ISNUMBER(F40),F40*D40+19*G40*D40,19*G40*D40)</f>
        <v>0</v>
      </c>
      <c r="J40" s="23">
        <v>0.21</v>
      </c>
      <c r="K40" s="22">
        <f t="shared" si="3"/>
        <v>0</v>
      </c>
      <c r="L40" s="33"/>
      <c r="M40" s="33"/>
    </row>
    <row r="41" spans="1:18" x14ac:dyDescent="0.25">
      <c r="B41" s="13"/>
      <c r="C41" s="13"/>
      <c r="D41" s="15"/>
      <c r="E41" s="14"/>
      <c r="F41" s="16"/>
      <c r="G41" s="16"/>
      <c r="H41" s="14"/>
      <c r="I41" s="17"/>
      <c r="J41" s="16"/>
      <c r="K41" s="17"/>
    </row>
    <row r="42" spans="1:18" x14ac:dyDescent="0.25">
      <c r="A42" s="26"/>
      <c r="B42" s="27" t="s">
        <v>33</v>
      </c>
      <c r="C42" s="27"/>
      <c r="D42" s="29"/>
      <c r="E42" s="28"/>
      <c r="F42" s="12"/>
      <c r="G42" s="12"/>
      <c r="H42" s="28"/>
      <c r="I42" s="30">
        <f>SUM(I14:I41)</f>
        <v>0</v>
      </c>
      <c r="J42" s="12"/>
      <c r="K42" s="30">
        <f>SUM(K13:K41)</f>
        <v>0</v>
      </c>
      <c r="L42" s="34"/>
      <c r="M42" s="26"/>
      <c r="N42" s="26"/>
      <c r="O42" s="26"/>
      <c r="P42" s="26"/>
      <c r="Q42" s="26"/>
      <c r="R42" s="26"/>
    </row>
    <row r="44" spans="1:18" x14ac:dyDescent="0.25">
      <c r="B44" s="1" t="s">
        <v>24</v>
      </c>
    </row>
    <row r="45" spans="1:18" x14ac:dyDescent="0.25">
      <c r="B45" s="1" t="s">
        <v>31</v>
      </c>
      <c r="C45" s="1" t="s">
        <v>25</v>
      </c>
    </row>
    <row r="46" spans="1:18" x14ac:dyDescent="0.25">
      <c r="B46" s="1" t="s">
        <v>31</v>
      </c>
      <c r="C46" s="1" t="s">
        <v>26</v>
      </c>
    </row>
    <row r="47" spans="1:18" s="36" customFormat="1" x14ac:dyDescent="0.25">
      <c r="A47" s="1"/>
      <c r="B47" s="1"/>
      <c r="C47" s="1" t="s">
        <v>57</v>
      </c>
      <c r="D47" s="4"/>
      <c r="E47" s="3"/>
      <c r="F47" s="5"/>
      <c r="G47" s="5"/>
      <c r="H47" s="3"/>
      <c r="I47" s="6"/>
      <c r="J47" s="5"/>
      <c r="K47" s="6"/>
      <c r="L47" s="31"/>
      <c r="M47" s="1"/>
      <c r="N47" s="1"/>
      <c r="O47" s="1"/>
      <c r="P47" s="1"/>
      <c r="Q47" s="1"/>
      <c r="R47" s="1"/>
    </row>
    <row r="48" spans="1:18" x14ac:dyDescent="0.25">
      <c r="C48" s="38" t="s">
        <v>50</v>
      </c>
    </row>
    <row r="49" spans="3:3" x14ac:dyDescent="0.25">
      <c r="C49" s="38" t="s">
        <v>51</v>
      </c>
    </row>
    <row r="50" spans="3:3" x14ac:dyDescent="0.25">
      <c r="C50" s="38" t="s">
        <v>56</v>
      </c>
    </row>
    <row r="51" spans="3:3" x14ac:dyDescent="0.25">
      <c r="C51" s="38" t="s">
        <v>52</v>
      </c>
    </row>
  </sheetData>
  <mergeCells count="4">
    <mergeCell ref="B12:C12"/>
    <mergeCell ref="D7:G7"/>
    <mergeCell ref="D8:G8"/>
    <mergeCell ref="D9:G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2018-12-21T15:03:37Z</dcterms:created>
  <dcterms:modified xsi:type="dcterms:W3CDTF">2021-07-07T13:00:11Z</dcterms:modified>
</cp:coreProperties>
</file>